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3365" windowHeight="9015" activeTab="3"/>
  </bookViews>
  <sheets>
    <sheet name="8 класс" sheetId="6" r:id="rId1"/>
    <sheet name="9 класс" sheetId="7" r:id="rId2"/>
    <sheet name="10 класс" sheetId="8" r:id="rId3"/>
    <sheet name="11 класс" sheetId="5" r:id="rId4"/>
  </sheets>
  <calcPr calcId="152511"/>
</workbook>
</file>

<file path=xl/calcChain.xml><?xml version="1.0" encoding="utf-8"?>
<calcChain xmlns="http://schemas.openxmlformats.org/spreadsheetml/2006/main">
  <c r="V29" i="5" l="1"/>
  <c r="V27" i="5"/>
  <c r="V17" i="5"/>
  <c r="W17" i="5" s="1"/>
  <c r="V23" i="5"/>
  <c r="W23" i="5" s="1"/>
  <c r="W29" i="5"/>
  <c r="V12" i="5"/>
  <c r="W12" i="5" s="1"/>
  <c r="V13" i="5"/>
  <c r="W13" i="5" s="1"/>
  <c r="V7" i="5"/>
  <c r="W7" i="5" s="1"/>
  <c r="V15" i="5"/>
  <c r="W15" i="5" s="1"/>
  <c r="W27" i="5"/>
  <c r="V38" i="5"/>
  <c r="W38" i="5" s="1"/>
  <c r="V33" i="5"/>
  <c r="W33" i="5" s="1"/>
  <c r="V11" i="5"/>
  <c r="W11" i="5" s="1"/>
  <c r="V24" i="5"/>
  <c r="W24" i="5" s="1"/>
  <c r="V35" i="5"/>
  <c r="W35" i="5" s="1"/>
  <c r="V9" i="5"/>
  <c r="W9" i="5" s="1"/>
  <c r="V8" i="5"/>
  <c r="W8" i="5" s="1"/>
  <c r="V25" i="5"/>
  <c r="W25" i="5" s="1"/>
  <c r="V36" i="5"/>
  <c r="W36" i="5" s="1"/>
  <c r="V20" i="5"/>
  <c r="W20" i="5" s="1"/>
  <c r="V34" i="5"/>
  <c r="W34" i="5" s="1"/>
  <c r="V30" i="5"/>
  <c r="W30" i="5" s="1"/>
  <c r="V14" i="5"/>
  <c r="W14" i="5" s="1"/>
  <c r="V18" i="5"/>
  <c r="W18" i="5" s="1"/>
  <c r="V21" i="5"/>
  <c r="W21" i="5" s="1"/>
  <c r="V10" i="5"/>
  <c r="W10" i="5" s="1"/>
  <c r="V22" i="5"/>
  <c r="W22" i="5" s="1"/>
  <c r="V28" i="5"/>
  <c r="W28" i="5" s="1"/>
  <c r="V16" i="5"/>
  <c r="W16" i="5" s="1"/>
  <c r="V19" i="5"/>
  <c r="W19" i="5" s="1"/>
  <c r="V37" i="5"/>
  <c r="W37" i="5" s="1"/>
  <c r="V32" i="5"/>
  <c r="W32" i="5" s="1"/>
  <c r="V31" i="5"/>
  <c r="W31" i="5" s="1"/>
  <c r="V26" i="5"/>
  <c r="U18" i="8"/>
  <c r="V18" i="8" s="1"/>
  <c r="U20" i="8"/>
  <c r="V20" i="8" s="1"/>
  <c r="U16" i="8"/>
  <c r="U15" i="8"/>
  <c r="V15" i="8" s="1"/>
  <c r="U8" i="8"/>
  <c r="V8" i="8" s="1"/>
  <c r="U13" i="8"/>
  <c r="V13" i="8" s="1"/>
  <c r="U12" i="8"/>
  <c r="V12" i="8" s="1"/>
  <c r="U19" i="8"/>
  <c r="V19" i="8" s="1"/>
  <c r="U14" i="8"/>
  <c r="U21" i="8"/>
  <c r="V21" i="8" s="1"/>
  <c r="U17" i="8"/>
  <c r="V17" i="8" s="1"/>
  <c r="U11" i="8"/>
  <c r="U9" i="8"/>
  <c r="V9" i="8" s="1"/>
  <c r="U10" i="8"/>
  <c r="V10" i="8" s="1"/>
  <c r="V11" i="8"/>
  <c r="V14" i="8"/>
  <c r="V16" i="8"/>
  <c r="U16" i="7"/>
  <c r="U10" i="7"/>
  <c r="U11" i="7"/>
  <c r="U14" i="7"/>
  <c r="U15" i="7"/>
  <c r="U8" i="7"/>
  <c r="U12" i="7"/>
  <c r="U13" i="7"/>
  <c r="U18" i="7"/>
  <c r="U17" i="7"/>
  <c r="U9" i="7"/>
  <c r="T12" i="6"/>
  <c r="T14" i="6"/>
  <c r="T13" i="6"/>
  <c r="T10" i="6"/>
  <c r="T11" i="6"/>
  <c r="T9" i="6"/>
  <c r="T15" i="6"/>
  <c r="T18" i="6"/>
  <c r="T16" i="6"/>
  <c r="T17" i="6"/>
  <c r="W26" i="5" l="1"/>
</calcChain>
</file>

<file path=xl/sharedStrings.xml><?xml version="1.0" encoding="utf-8"?>
<sst xmlns="http://schemas.openxmlformats.org/spreadsheetml/2006/main" count="606" uniqueCount="273">
  <si>
    <t>№</t>
  </si>
  <si>
    <t>Фамилия</t>
  </si>
  <si>
    <t>Имя</t>
  </si>
  <si>
    <t>Отчество</t>
  </si>
  <si>
    <t>пол</t>
  </si>
  <si>
    <t>дата рождения</t>
  </si>
  <si>
    <t>Полное наименование образовательной организации</t>
  </si>
  <si>
    <t>ФИО наставника</t>
  </si>
  <si>
    <t>Муниципалитет</t>
  </si>
  <si>
    <t>Класс</t>
  </si>
  <si>
    <t>МБОУ СОШ №10 им.Бембетова В.А.</t>
  </si>
  <si>
    <t>Васляева Людмила Дмитриевна</t>
  </si>
  <si>
    <t xml:space="preserve">Пюрвеева </t>
  </si>
  <si>
    <t>Джиргала</t>
  </si>
  <si>
    <t>Очировна</t>
  </si>
  <si>
    <t>класс</t>
  </si>
  <si>
    <t xml:space="preserve">Дабжаева </t>
  </si>
  <si>
    <t>Даяна</t>
  </si>
  <si>
    <t>Арсланговна</t>
  </si>
  <si>
    <t>МБОУ "Элистинский лицей</t>
  </si>
  <si>
    <t>г.Элиста</t>
  </si>
  <si>
    <t>Шевенова Светлана Ивановна</t>
  </si>
  <si>
    <t xml:space="preserve">Шурганова </t>
  </si>
  <si>
    <t>Адьяновна</t>
  </si>
  <si>
    <t xml:space="preserve">Бадмаев </t>
  </si>
  <si>
    <t>Алдар</t>
  </si>
  <si>
    <t>Менгиянович</t>
  </si>
  <si>
    <t xml:space="preserve">Дарбаков </t>
  </si>
  <si>
    <t>Давид</t>
  </si>
  <si>
    <t>Чингисовч</t>
  </si>
  <si>
    <t xml:space="preserve">Салкина </t>
  </si>
  <si>
    <t>Цагана</t>
  </si>
  <si>
    <t>Лиджинова</t>
  </si>
  <si>
    <t>Максимальный балл - 107                                                                                                 Дата проведения 26 ноября</t>
  </si>
  <si>
    <t xml:space="preserve">Квон </t>
  </si>
  <si>
    <t>Джувон</t>
  </si>
  <si>
    <t>МБОУ "Элистинский лицей"</t>
  </si>
  <si>
    <t xml:space="preserve">Эрендженов </t>
  </si>
  <si>
    <t>Виктор</t>
  </si>
  <si>
    <t>Васильевич</t>
  </si>
  <si>
    <t xml:space="preserve">Лиджиева </t>
  </si>
  <si>
    <t>Александра</t>
  </si>
  <si>
    <t>Арашаевна</t>
  </si>
  <si>
    <t xml:space="preserve">Мергасова </t>
  </si>
  <si>
    <t>Арина</t>
  </si>
  <si>
    <t>Владиславовна</t>
  </si>
  <si>
    <t xml:space="preserve">Сангаджиева </t>
  </si>
  <si>
    <t>Баина</t>
  </si>
  <si>
    <t>Эрдниевна</t>
  </si>
  <si>
    <t>Эмиров</t>
  </si>
  <si>
    <t>Айта</t>
  </si>
  <si>
    <t>Мергенович</t>
  </si>
  <si>
    <t xml:space="preserve">Батырова </t>
  </si>
  <si>
    <t>Дельгир</t>
  </si>
  <si>
    <t>Валерьевна</t>
  </si>
  <si>
    <t xml:space="preserve">Алексеева </t>
  </si>
  <si>
    <t>Энкира</t>
  </si>
  <si>
    <t>Басанговна</t>
  </si>
  <si>
    <t>Михайленко</t>
  </si>
  <si>
    <t>Владимир</t>
  </si>
  <si>
    <t>Владимирович</t>
  </si>
  <si>
    <t>МБОУ СОШ № 4</t>
  </si>
  <si>
    <t>Бадмаева Айса Руслановна</t>
  </si>
  <si>
    <t xml:space="preserve">Муниципалитет </t>
  </si>
  <si>
    <t>ж</t>
  </si>
  <si>
    <t>Усалко Марина Владимировна</t>
  </si>
  <si>
    <t>Саналовна</t>
  </si>
  <si>
    <t>Слободчиков</t>
  </si>
  <si>
    <t xml:space="preserve"> Вячеслав</t>
  </si>
  <si>
    <t>м</t>
  </si>
  <si>
    <t>МБОУ "СОШ 12"</t>
  </si>
  <si>
    <t>Мучеряева</t>
  </si>
  <si>
    <t xml:space="preserve"> Энгель</t>
  </si>
  <si>
    <t xml:space="preserve"> Очировна</t>
  </si>
  <si>
    <t xml:space="preserve"> Усалко Марина Владимировна</t>
  </si>
  <si>
    <t xml:space="preserve">Завертаева </t>
  </si>
  <si>
    <t>София</t>
  </si>
  <si>
    <t>Савровна</t>
  </si>
  <si>
    <t>Элистинский технический лицей</t>
  </si>
  <si>
    <t>г. Элиста</t>
  </si>
  <si>
    <t>Тоташев Санджи Владимирович</t>
  </si>
  <si>
    <t>Амхаева</t>
  </si>
  <si>
    <t>Алексеевна</t>
  </si>
  <si>
    <t>Палтынов</t>
  </si>
  <si>
    <t>Дмитрий</t>
  </si>
  <si>
    <t>Хорошевская</t>
  </si>
  <si>
    <t>Алена</t>
  </si>
  <si>
    <t>Валентиновна</t>
  </si>
  <si>
    <t>Ульцинов</t>
  </si>
  <si>
    <t>Борис</t>
  </si>
  <si>
    <t>Денисович</t>
  </si>
  <si>
    <t>Сангаджиева</t>
  </si>
  <si>
    <t xml:space="preserve">Полина </t>
  </si>
  <si>
    <t>Арслановна</t>
  </si>
  <si>
    <t>МБОУ "СОШ № 17" им.Кугультинова Д.Н.</t>
  </si>
  <si>
    <t>Санжиева Заяна Валерьевна</t>
  </si>
  <si>
    <t>Горяева</t>
  </si>
  <si>
    <t>Тегряш</t>
  </si>
  <si>
    <t>Баатровна</t>
  </si>
  <si>
    <t>Надбитова Галина Саранговна</t>
  </si>
  <si>
    <t xml:space="preserve">Санджиева </t>
  </si>
  <si>
    <t>Айса</t>
  </si>
  <si>
    <t>Николаевна</t>
  </si>
  <si>
    <t>Танктыров</t>
  </si>
  <si>
    <t>Намсыр</t>
  </si>
  <si>
    <t>Намруевич</t>
  </si>
  <si>
    <t>Зундугинов Борис Санжиевич</t>
  </si>
  <si>
    <t>Алина</t>
  </si>
  <si>
    <t>Александровна</t>
  </si>
  <si>
    <t>МБОУ "СОШ № 3 им. Сергиенко Н. Г."</t>
  </si>
  <si>
    <t>Нуркаева Галина Сергеевна</t>
  </si>
  <si>
    <t>Бембеев</t>
  </si>
  <si>
    <t>Эльдар</t>
  </si>
  <si>
    <t>Тимурович</t>
  </si>
  <si>
    <t>Давашкин</t>
  </si>
  <si>
    <t>Денис</t>
  </si>
  <si>
    <t>Юрьевич</t>
  </si>
  <si>
    <t>МБОУ "СОШ №18 имени Б.Б.Городовикова"</t>
  </si>
  <si>
    <t xml:space="preserve">Манджиева Евгения Владимировна </t>
  </si>
  <si>
    <t>Шовунова</t>
  </si>
  <si>
    <t>Элина</t>
  </si>
  <si>
    <t>Евгеньевна</t>
  </si>
  <si>
    <t>Софья</t>
  </si>
  <si>
    <t>Сергеевна</t>
  </si>
  <si>
    <t>Алиева</t>
  </si>
  <si>
    <t xml:space="preserve">Эрднигоряева Татьяна Гогаевна </t>
  </si>
  <si>
    <t>Аяна</t>
  </si>
  <si>
    <t>Чимидовна</t>
  </si>
  <si>
    <t>Эрдниева</t>
  </si>
  <si>
    <t>Гиляна</t>
  </si>
  <si>
    <t>Басанова</t>
  </si>
  <si>
    <t>Эвелина</t>
  </si>
  <si>
    <t>Лиджи-Горяева</t>
  </si>
  <si>
    <t>Милана</t>
  </si>
  <si>
    <t>Константиновна</t>
  </si>
  <si>
    <t>Денисова</t>
  </si>
  <si>
    <t>Мария</t>
  </si>
  <si>
    <t>Нарановна</t>
  </si>
  <si>
    <t>Мечинова</t>
  </si>
  <si>
    <t>Делгир</t>
  </si>
  <si>
    <t>Джентелеева</t>
  </si>
  <si>
    <t>Авшеев</t>
  </si>
  <si>
    <t>Чингис</t>
  </si>
  <si>
    <t>Эрменович</t>
  </si>
  <si>
    <t>Манджиев</t>
  </si>
  <si>
    <t xml:space="preserve">Дольган </t>
  </si>
  <si>
    <t>Саналович</t>
  </si>
  <si>
    <t>Муниципальное бюджетное общеобразовательное учреждение "Средняя общеобразовательная школа №20"</t>
  </si>
  <si>
    <t xml:space="preserve">Манжиев Ч. Б. </t>
  </si>
  <si>
    <t>Цохуров</t>
  </si>
  <si>
    <t>Эрдни</t>
  </si>
  <si>
    <t>Иванович</t>
  </si>
  <si>
    <t>МБОУ «Элистинская многопрофильная гимназия личностно ориентированного обучения и воспитания»</t>
  </si>
  <si>
    <t>Манцаева Татьяна Борисовна</t>
  </si>
  <si>
    <t>Шоваева</t>
  </si>
  <si>
    <t>Айлана</t>
  </si>
  <si>
    <t>Аралтановна</t>
  </si>
  <si>
    <t>Джуканова Данара Николаевна</t>
  </si>
  <si>
    <t>Чурюмова</t>
  </si>
  <si>
    <t>Алиса</t>
  </si>
  <si>
    <t>Джангаровна</t>
  </si>
  <si>
    <t>Руслан</t>
  </si>
  <si>
    <t>Антонович</t>
  </si>
  <si>
    <t>Дельтирова</t>
  </si>
  <si>
    <t>Анна</t>
  </si>
  <si>
    <t xml:space="preserve">Джуканова Данара Николаевна </t>
  </si>
  <si>
    <t>Хатаев</t>
  </si>
  <si>
    <t>Бата</t>
  </si>
  <si>
    <t>Александрович</t>
  </si>
  <si>
    <t>Кекеева</t>
  </si>
  <si>
    <t>Амуланга</t>
  </si>
  <si>
    <t>Станиславовна</t>
  </si>
  <si>
    <t>Колодько</t>
  </si>
  <si>
    <t>Анастасия</t>
  </si>
  <si>
    <t>Андреевна</t>
  </si>
  <si>
    <t>Кокунцыкова</t>
  </si>
  <si>
    <t>Иляна</t>
  </si>
  <si>
    <t>Манджиева</t>
  </si>
  <si>
    <t>Сачилаев</t>
  </si>
  <si>
    <t>Иван</t>
  </si>
  <si>
    <t>Сарангович</t>
  </si>
  <si>
    <t>Барняева</t>
  </si>
  <si>
    <t>Васильевна</t>
  </si>
  <si>
    <t>Алтана</t>
  </si>
  <si>
    <t>Даваева</t>
  </si>
  <si>
    <t xml:space="preserve">Назаров </t>
  </si>
  <si>
    <t>Данзан</t>
  </si>
  <si>
    <t>МБОУ "ЭКГ"</t>
  </si>
  <si>
    <t>Мацакова Светлана Алексеевна</t>
  </si>
  <si>
    <t>Васильева</t>
  </si>
  <si>
    <t>Онаева</t>
  </si>
  <si>
    <t>Доржиева</t>
  </si>
  <si>
    <t>Данара</t>
  </si>
  <si>
    <t>Иджиловна</t>
  </si>
  <si>
    <t>Довдонова</t>
  </si>
  <si>
    <t>Булгун</t>
  </si>
  <si>
    <t>Мергеновна</t>
  </si>
  <si>
    <t>Санджиева</t>
  </si>
  <si>
    <t>Владимировна</t>
  </si>
  <si>
    <t>Тараев</t>
  </si>
  <si>
    <t>Санчир</t>
  </si>
  <si>
    <t>Адишевич</t>
  </si>
  <si>
    <t>Аильчиева</t>
  </si>
  <si>
    <t>Бекболотовна</t>
  </si>
  <si>
    <t>Бюрчиева</t>
  </si>
  <si>
    <t>Санжиевна</t>
  </si>
  <si>
    <t>27.12.2007г.</t>
  </si>
  <si>
    <t>МБОУ "КНГ им.Кичикова А.Ш."</t>
  </si>
  <si>
    <t>Эрдниев Нимя Тюрьяевич</t>
  </si>
  <si>
    <t>Арсинова</t>
  </si>
  <si>
    <t>Байровна</t>
  </si>
  <si>
    <t>21.03.2008г.</t>
  </si>
  <si>
    <t>Очиров</t>
  </si>
  <si>
    <t>Темир</t>
  </si>
  <si>
    <t>Баатрович</t>
  </si>
  <si>
    <t>МБОУ "РНГ"</t>
  </si>
  <si>
    <t>Моллаев Александр Монтаевич</t>
  </si>
  <si>
    <t>Харинов</t>
  </si>
  <si>
    <t>Дамир</t>
  </si>
  <si>
    <t>Басангович</t>
  </si>
  <si>
    <t>Пашкаева</t>
  </si>
  <si>
    <t>Кермен</t>
  </si>
  <si>
    <t>Баатаровна</t>
  </si>
  <si>
    <t>Дорджиева</t>
  </si>
  <si>
    <t>Альмина</t>
  </si>
  <si>
    <t>Список участников на муниципальный этап Всероссийской олимпиалды школьников 2022-2023 уч.году</t>
  </si>
  <si>
    <t>Право 11 класс</t>
  </si>
  <si>
    <t>Право 10 класс</t>
  </si>
  <si>
    <t>Список участников на муниципальный этап Всероссийской олимпиады школьников 2022-2023 уч. года</t>
  </si>
  <si>
    <t>Список участников на муниципальный этап Всероссийской олимпиады школьников 2022-2023 уч.года</t>
  </si>
  <si>
    <t>Право 9 класс</t>
  </si>
  <si>
    <t>Список участников на муниципальй этап Всероссийской олимпиады школьников 2022-2023 уч.год</t>
  </si>
  <si>
    <t>Право 8 класс</t>
  </si>
  <si>
    <t>Тест 1</t>
  </si>
  <si>
    <t>Тест 2</t>
  </si>
  <si>
    <t>Задание 5</t>
  </si>
  <si>
    <t>Задание 6</t>
  </si>
  <si>
    <t>Задание 7</t>
  </si>
  <si>
    <t>Количество баллов</t>
  </si>
  <si>
    <t>%</t>
  </si>
  <si>
    <t xml:space="preserve">Задача 4 </t>
  </si>
  <si>
    <t xml:space="preserve">Задача 5 </t>
  </si>
  <si>
    <t xml:space="preserve">Задача 6 </t>
  </si>
  <si>
    <t xml:space="preserve">Задача 7 </t>
  </si>
  <si>
    <t xml:space="preserve">Задача 8 </t>
  </si>
  <si>
    <t>Задача 5</t>
  </si>
  <si>
    <t>Задача 6</t>
  </si>
  <si>
    <t>Задача 7</t>
  </si>
  <si>
    <t xml:space="preserve">Тест 3 </t>
  </si>
  <si>
    <t>Задача 8</t>
  </si>
  <si>
    <t>Задача 9</t>
  </si>
  <si>
    <t>Тест 3</t>
  </si>
  <si>
    <t>Тест 4</t>
  </si>
  <si>
    <t>Задача 10</t>
  </si>
  <si>
    <t>Задание 3</t>
  </si>
  <si>
    <t>Задание 4</t>
  </si>
  <si>
    <t xml:space="preserve">Задание 3 </t>
  </si>
  <si>
    <t>всего баллов</t>
  </si>
  <si>
    <t xml:space="preserve">Председатель жюри:       </t>
  </si>
  <si>
    <t>Усалко М.В.</t>
  </si>
  <si>
    <t>Члены жюри:</t>
  </si>
  <si>
    <t>Болтырова Т.А.</t>
  </si>
  <si>
    <t>Надбитова Г.С.</t>
  </si>
  <si>
    <t xml:space="preserve">  </t>
  </si>
  <si>
    <t>Нуркаева Г.С.</t>
  </si>
  <si>
    <t>Манджиева Е.Н.</t>
  </si>
  <si>
    <t>Джуканова Д.Н.</t>
  </si>
  <si>
    <t xml:space="preserve">Председатель  жюри:       </t>
  </si>
  <si>
    <t>Шевенова С.И.</t>
  </si>
  <si>
    <t>Сангаджиев Ч.Г.</t>
  </si>
  <si>
    <t>Статус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</si>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</sst>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8" fillId="0" borderId="0" applyFont="0" applyFill="0" applyBorder="0" applyAlignment="0" applyProtection="0"/>
  </cellStyleXfs>
  <cellXfs count="104">
    <xf numFmtId="0" fontId="0" fillId="0" borderId="0" xfId="0"/>
    <xf numFmtId="0" fontId="5" fillId="0" borderId="0" xfId="0" applyFont="1" applyAlignment="1"/>
    <xf numFmtId="0" fontId="0" fillId="0" borderId="0" xfId="0"/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/>
    <xf numFmtId="0" fontId="0" fillId="2" borderId="0" xfId="0" applyFont="1" applyFill="1"/>
    <xf numFmtId="0" fontId="0" fillId="2" borderId="0" xfId="0" applyFill="1"/>
    <xf numFmtId="0" fontId="0" fillId="0" borderId="1" xfId="0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2" fontId="0" fillId="0" borderId="1" xfId="2" applyNumberFormat="1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7" fillId="0" borderId="0" xfId="0" applyFont="1"/>
    <xf numFmtId="0" fontId="2" fillId="0" borderId="0" xfId="1" applyFont="1" applyFill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top"/>
    </xf>
    <xf numFmtId="2" fontId="1" fillId="0" borderId="1" xfId="2" applyNumberFormat="1" applyFont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0" fillId="2" borderId="1" xfId="0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/>
    <xf numFmtId="2" fontId="1" fillId="0" borderId="1" xfId="0" applyNumberFormat="1" applyFont="1" applyBorder="1" applyAlignment="1"/>
    <xf numFmtId="0" fontId="1" fillId="3" borderId="1" xfId="0" applyFont="1" applyFill="1" applyBorder="1" applyAlignment="1">
      <alignment horizontal="center" vertical="top"/>
    </xf>
    <xf numFmtId="14" fontId="1" fillId="3" borderId="1" xfId="0" applyNumberFormat="1" applyFont="1" applyFill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6" fillId="0" borderId="1" xfId="1" applyNumberFormat="1" applyFont="1" applyFill="1" applyBorder="1" applyAlignment="1" applyProtection="1">
      <alignment horizontal="center" vertical="top"/>
    </xf>
    <xf numFmtId="14" fontId="6" fillId="0" borderId="1" xfId="1" applyNumberFormat="1" applyFont="1" applyFill="1" applyBorder="1" applyAlignment="1" applyProtection="1">
      <alignment horizontal="center" vertical="top"/>
    </xf>
    <xf numFmtId="0" fontId="1" fillId="2" borderId="0" xfId="0" applyFont="1" applyFill="1" applyAlignment="1"/>
    <xf numFmtId="0" fontId="1" fillId="0" borderId="0" xfId="0" applyFont="1" applyAlignment="1"/>
    <xf numFmtId="0" fontId="2" fillId="0" borderId="1" xfId="0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14" fontId="1" fillId="3" borderId="1" xfId="0" applyNumberFormat="1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1" applyFont="1" applyBorder="1" applyAlignment="1">
      <alignment vertical="top"/>
    </xf>
    <xf numFmtId="0" fontId="1" fillId="3" borderId="1" xfId="0" applyFont="1" applyFill="1" applyBorder="1" applyAlignment="1">
      <alignment vertical="top"/>
    </xf>
    <xf numFmtId="14" fontId="1" fillId="3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0" fillId="2" borderId="0" xfId="0" applyFill="1" applyAlignment="1"/>
    <xf numFmtId="0" fontId="2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14" fontId="6" fillId="2" borderId="1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14" fontId="1" fillId="4" borderId="1" xfId="0" applyNumberFormat="1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4" borderId="0" xfId="0" applyFill="1"/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75" zoomScaleNormal="75" workbookViewId="0">
      <selection activeCell="J18" sqref="J18"/>
    </sheetView>
  </sheetViews>
  <sheetFormatPr defaultRowHeight="15" x14ac:dyDescent="0.25"/>
  <cols>
    <col min="1" max="1" width="6.7109375" customWidth="1"/>
    <col min="2" max="2" width="16" customWidth="1"/>
    <col min="3" max="3" width="15.5703125" customWidth="1"/>
    <col min="4" max="4" width="17.5703125" customWidth="1"/>
    <col min="5" max="5" width="8.5703125" customWidth="1"/>
    <col min="6" max="6" width="11.28515625" bestFit="1" customWidth="1"/>
    <col min="7" max="7" width="25.140625" customWidth="1"/>
    <col min="8" max="8" width="10.140625" customWidth="1"/>
    <col min="9" max="9" width="12.28515625" style="3" customWidth="1"/>
    <col min="10" max="10" width="30.28515625" customWidth="1"/>
    <col min="11" max="11" width="13" style="6" customWidth="1"/>
    <col min="14" max="14" width="11.5703125" customWidth="1"/>
    <col min="15" max="15" width="10.7109375" customWidth="1"/>
    <col min="16" max="16" width="10.85546875" customWidth="1"/>
    <col min="17" max="17" width="10.7109375" customWidth="1"/>
    <col min="18" max="18" width="11.42578125" customWidth="1"/>
    <col min="19" max="19" width="10.28515625" customWidth="1"/>
  </cols>
  <sheetData>
    <row r="1" spans="1:20" x14ac:dyDescent="0.25">
      <c r="A1" s="1"/>
      <c r="B1" s="1"/>
      <c r="C1" s="1"/>
      <c r="D1" s="1"/>
      <c r="E1" s="1"/>
      <c r="F1" s="1"/>
      <c r="G1" s="85"/>
      <c r="H1" s="85"/>
      <c r="I1" s="85"/>
      <c r="J1" s="85"/>
      <c r="K1" s="65"/>
    </row>
    <row r="2" spans="1:20" ht="15.75" x14ac:dyDescent="0.25">
      <c r="A2" s="1"/>
      <c r="B2" s="1"/>
      <c r="C2" s="87" t="s">
        <v>231</v>
      </c>
      <c r="D2" s="87"/>
      <c r="E2" s="87"/>
      <c r="F2" s="87"/>
      <c r="G2" s="87"/>
      <c r="H2" s="87"/>
      <c r="I2" s="87"/>
      <c r="J2" s="87"/>
      <c r="K2" s="67"/>
    </row>
    <row r="3" spans="1:20" ht="15.75" x14ac:dyDescent="0.25">
      <c r="A3" s="1"/>
      <c r="B3" s="1"/>
      <c r="C3" s="87" t="s">
        <v>232</v>
      </c>
      <c r="D3" s="87"/>
      <c r="E3" s="87"/>
      <c r="F3" s="87"/>
      <c r="G3" s="87"/>
      <c r="H3" s="87"/>
      <c r="I3" s="87"/>
      <c r="J3" s="87"/>
      <c r="K3" s="67"/>
    </row>
    <row r="4" spans="1:20" x14ac:dyDescent="0.25">
      <c r="A4" s="1"/>
      <c r="B4" s="1"/>
      <c r="C4" s="1"/>
      <c r="D4" s="1"/>
      <c r="E4" s="1"/>
      <c r="F4" s="1"/>
      <c r="G4" s="86"/>
      <c r="H4" s="86"/>
      <c r="I4" s="86"/>
      <c r="J4" s="86"/>
      <c r="K4" s="66"/>
    </row>
    <row r="5" spans="1:20" ht="15" customHeight="1" x14ac:dyDescent="0.25">
      <c r="A5" s="84" t="s">
        <v>0</v>
      </c>
      <c r="B5" s="84" t="s">
        <v>1</v>
      </c>
      <c r="C5" s="84" t="s">
        <v>2</v>
      </c>
      <c r="D5" s="84" t="s">
        <v>3</v>
      </c>
      <c r="E5" s="84" t="s">
        <v>4</v>
      </c>
      <c r="F5" s="84" t="s">
        <v>5</v>
      </c>
      <c r="G5" s="84" t="s">
        <v>6</v>
      </c>
      <c r="H5" s="84" t="s">
        <v>15</v>
      </c>
      <c r="I5" s="84" t="s">
        <v>8</v>
      </c>
      <c r="J5" s="84" t="s">
        <v>7</v>
      </c>
      <c r="K5" s="81" t="s">
        <v>270</v>
      </c>
      <c r="L5" s="81" t="s">
        <v>233</v>
      </c>
      <c r="M5" s="81" t="s">
        <v>234</v>
      </c>
      <c r="N5" s="81" t="s">
        <v>254</v>
      </c>
      <c r="O5" s="81" t="s">
        <v>255</v>
      </c>
      <c r="P5" s="81" t="s">
        <v>245</v>
      </c>
      <c r="Q5" s="81" t="s">
        <v>246</v>
      </c>
      <c r="R5" s="81" t="s">
        <v>237</v>
      </c>
      <c r="S5" s="81" t="s">
        <v>257</v>
      </c>
      <c r="T5" s="81" t="s">
        <v>239</v>
      </c>
    </row>
    <row r="6" spans="1:20" ht="1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2"/>
      <c r="L6" s="82"/>
      <c r="M6" s="82"/>
      <c r="N6" s="82"/>
      <c r="O6" s="82"/>
      <c r="P6" s="82"/>
      <c r="Q6" s="82"/>
      <c r="R6" s="82"/>
      <c r="S6" s="82"/>
      <c r="T6" s="82"/>
    </row>
    <row r="7" spans="1:20" ht="15" customHeight="1" x14ac:dyDescent="0.25">
      <c r="A7" s="84"/>
      <c r="B7" s="84"/>
      <c r="C7" s="84"/>
      <c r="D7" s="84"/>
      <c r="E7" s="84"/>
      <c r="F7" s="84"/>
      <c r="G7" s="84"/>
      <c r="H7" s="84"/>
      <c r="I7" s="84"/>
      <c r="J7" s="84"/>
      <c r="K7" s="82"/>
      <c r="L7" s="82"/>
      <c r="M7" s="82"/>
      <c r="N7" s="82"/>
      <c r="O7" s="82"/>
      <c r="P7" s="82"/>
      <c r="Q7" s="82"/>
      <c r="R7" s="82"/>
      <c r="S7" s="82"/>
      <c r="T7" s="82"/>
    </row>
    <row r="8" spans="1:20" ht="33.75" customHeight="1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3"/>
      <c r="L8" s="83"/>
      <c r="M8" s="83"/>
      <c r="N8" s="83"/>
      <c r="O8" s="83"/>
      <c r="P8" s="83"/>
      <c r="Q8" s="83"/>
      <c r="R8" s="83"/>
      <c r="S8" s="83"/>
      <c r="T8" s="83"/>
    </row>
    <row r="9" spans="1:20" s="5" customFormat="1" ht="27" customHeight="1" x14ac:dyDescent="0.25">
      <c r="A9" s="16">
        <v>1</v>
      </c>
      <c r="B9" s="52" t="s">
        <v>149</v>
      </c>
      <c r="C9" s="52" t="s">
        <v>150</v>
      </c>
      <c r="D9" s="52" t="s">
        <v>151</v>
      </c>
      <c r="E9" s="53" t="s">
        <v>69</v>
      </c>
      <c r="F9" s="15">
        <v>39732</v>
      </c>
      <c r="G9" s="53" t="s">
        <v>152</v>
      </c>
      <c r="H9" s="53">
        <v>8</v>
      </c>
      <c r="I9" s="16" t="s">
        <v>79</v>
      </c>
      <c r="J9" s="52" t="s">
        <v>153</v>
      </c>
      <c r="K9" s="52" t="s">
        <v>271</v>
      </c>
      <c r="L9" s="16">
        <v>12</v>
      </c>
      <c r="M9" s="16">
        <v>10</v>
      </c>
      <c r="N9" s="16">
        <v>8</v>
      </c>
      <c r="O9" s="16">
        <v>10</v>
      </c>
      <c r="P9" s="16">
        <v>4</v>
      </c>
      <c r="Q9" s="16">
        <v>5</v>
      </c>
      <c r="R9" s="16">
        <v>4</v>
      </c>
      <c r="S9" s="16">
        <v>53</v>
      </c>
      <c r="T9" s="13">
        <f t="shared" ref="T9:T18" si="0">S9/63*100</f>
        <v>84.126984126984127</v>
      </c>
    </row>
    <row r="10" spans="1:20" ht="15.75" x14ac:dyDescent="0.25">
      <c r="A10" s="16">
        <v>2</v>
      </c>
      <c r="B10" s="54" t="s">
        <v>27</v>
      </c>
      <c r="C10" s="55" t="s">
        <v>28</v>
      </c>
      <c r="D10" s="56" t="s">
        <v>29</v>
      </c>
      <c r="E10" s="16" t="s">
        <v>69</v>
      </c>
      <c r="F10" s="55">
        <v>39824</v>
      </c>
      <c r="G10" s="16" t="s">
        <v>19</v>
      </c>
      <c r="H10" s="16">
        <v>8</v>
      </c>
      <c r="I10" s="16" t="s">
        <v>20</v>
      </c>
      <c r="J10" s="16" t="s">
        <v>21</v>
      </c>
      <c r="K10" s="16" t="s">
        <v>272</v>
      </c>
      <c r="L10" s="16">
        <v>10</v>
      </c>
      <c r="M10" s="16">
        <v>12</v>
      </c>
      <c r="N10" s="16">
        <v>6</v>
      </c>
      <c r="O10" s="16">
        <v>6</v>
      </c>
      <c r="P10" s="16">
        <v>1</v>
      </c>
      <c r="Q10" s="16">
        <v>5</v>
      </c>
      <c r="R10" s="16">
        <v>7</v>
      </c>
      <c r="S10" s="16">
        <v>44</v>
      </c>
      <c r="T10" s="13">
        <f t="shared" si="0"/>
        <v>69.841269841269835</v>
      </c>
    </row>
    <row r="11" spans="1:20" ht="15.75" x14ac:dyDescent="0.25">
      <c r="A11" s="16">
        <v>3</v>
      </c>
      <c r="B11" s="54" t="s">
        <v>30</v>
      </c>
      <c r="C11" s="55" t="s">
        <v>31</v>
      </c>
      <c r="D11" s="56" t="s">
        <v>32</v>
      </c>
      <c r="E11" s="16" t="s">
        <v>64</v>
      </c>
      <c r="F11" s="55">
        <v>39494</v>
      </c>
      <c r="G11" s="16" t="s">
        <v>19</v>
      </c>
      <c r="H11" s="16">
        <v>8</v>
      </c>
      <c r="I11" s="16" t="s">
        <v>20</v>
      </c>
      <c r="J11" s="16" t="s">
        <v>21</v>
      </c>
      <c r="K11" s="16" t="s">
        <v>272</v>
      </c>
      <c r="L11" s="16">
        <v>12</v>
      </c>
      <c r="M11" s="16">
        <v>9</v>
      </c>
      <c r="N11" s="16">
        <v>8</v>
      </c>
      <c r="O11" s="16">
        <v>10</v>
      </c>
      <c r="P11" s="16">
        <v>0</v>
      </c>
      <c r="Q11" s="16">
        <v>0</v>
      </c>
      <c r="R11" s="16">
        <v>3</v>
      </c>
      <c r="S11" s="16">
        <v>42</v>
      </c>
      <c r="T11" s="13">
        <f t="shared" si="0"/>
        <v>66.666666666666657</v>
      </c>
    </row>
    <row r="12" spans="1:20" ht="15.75" x14ac:dyDescent="0.25">
      <c r="A12" s="16">
        <v>4</v>
      </c>
      <c r="B12" s="54" t="s">
        <v>16</v>
      </c>
      <c r="C12" s="55" t="s">
        <v>17</v>
      </c>
      <c r="D12" s="56" t="s">
        <v>18</v>
      </c>
      <c r="E12" s="16" t="s">
        <v>64</v>
      </c>
      <c r="F12" s="55">
        <v>39744</v>
      </c>
      <c r="G12" s="16" t="s">
        <v>19</v>
      </c>
      <c r="H12" s="16">
        <v>8</v>
      </c>
      <c r="I12" s="16" t="s">
        <v>20</v>
      </c>
      <c r="J12" s="16" t="s">
        <v>21</v>
      </c>
      <c r="K12" s="16"/>
      <c r="L12" s="16">
        <v>6</v>
      </c>
      <c r="M12" s="16">
        <v>10</v>
      </c>
      <c r="N12" s="16">
        <v>4</v>
      </c>
      <c r="O12" s="16">
        <v>7</v>
      </c>
      <c r="P12" s="16">
        <v>1</v>
      </c>
      <c r="Q12" s="16">
        <v>5</v>
      </c>
      <c r="R12" s="16">
        <v>3</v>
      </c>
      <c r="S12" s="16">
        <v>36</v>
      </c>
      <c r="T12" s="13">
        <f t="shared" si="0"/>
        <v>57.142857142857139</v>
      </c>
    </row>
    <row r="13" spans="1:20" ht="15.75" x14ac:dyDescent="0.25">
      <c r="A13" s="16">
        <v>5</v>
      </c>
      <c r="B13" s="54" t="s">
        <v>24</v>
      </c>
      <c r="C13" s="55" t="s">
        <v>25</v>
      </c>
      <c r="D13" s="56" t="s">
        <v>26</v>
      </c>
      <c r="E13" s="16" t="s">
        <v>69</v>
      </c>
      <c r="F13" s="55">
        <v>39932</v>
      </c>
      <c r="G13" s="16" t="s">
        <v>19</v>
      </c>
      <c r="H13" s="16">
        <v>8</v>
      </c>
      <c r="I13" s="16" t="s">
        <v>20</v>
      </c>
      <c r="J13" s="16" t="s">
        <v>21</v>
      </c>
      <c r="K13" s="16"/>
      <c r="L13" s="16">
        <v>9</v>
      </c>
      <c r="M13" s="16">
        <v>7</v>
      </c>
      <c r="N13" s="16">
        <v>3</v>
      </c>
      <c r="O13" s="16">
        <v>4</v>
      </c>
      <c r="P13" s="16">
        <v>0</v>
      </c>
      <c r="Q13" s="16">
        <v>5</v>
      </c>
      <c r="R13" s="16">
        <v>3</v>
      </c>
      <c r="S13" s="16">
        <v>31</v>
      </c>
      <c r="T13" s="13">
        <f t="shared" si="0"/>
        <v>49.206349206349202</v>
      </c>
    </row>
    <row r="14" spans="1:20" ht="15.75" x14ac:dyDescent="0.25">
      <c r="A14" s="16">
        <v>6</v>
      </c>
      <c r="B14" s="54" t="s">
        <v>22</v>
      </c>
      <c r="C14" s="55" t="s">
        <v>17</v>
      </c>
      <c r="D14" s="56" t="s">
        <v>23</v>
      </c>
      <c r="E14" s="16" t="s">
        <v>64</v>
      </c>
      <c r="F14" s="55">
        <v>39588</v>
      </c>
      <c r="G14" s="16" t="s">
        <v>19</v>
      </c>
      <c r="H14" s="16">
        <v>8</v>
      </c>
      <c r="I14" s="16" t="s">
        <v>20</v>
      </c>
      <c r="J14" s="16" t="s">
        <v>21</v>
      </c>
      <c r="K14" s="16"/>
      <c r="L14" s="16">
        <v>8</v>
      </c>
      <c r="M14" s="16">
        <v>7</v>
      </c>
      <c r="N14" s="16">
        <v>5</v>
      </c>
      <c r="O14" s="16">
        <v>7</v>
      </c>
      <c r="P14" s="16">
        <v>0</v>
      </c>
      <c r="Q14" s="16">
        <v>0</v>
      </c>
      <c r="R14" s="16">
        <v>3</v>
      </c>
      <c r="S14" s="16">
        <v>30</v>
      </c>
      <c r="T14" s="13">
        <f t="shared" si="0"/>
        <v>47.619047619047613</v>
      </c>
    </row>
    <row r="15" spans="1:20" ht="44.25" customHeight="1" x14ac:dyDescent="0.25">
      <c r="A15" s="16">
        <v>7</v>
      </c>
      <c r="B15" s="52" t="s">
        <v>154</v>
      </c>
      <c r="C15" s="52" t="s">
        <v>155</v>
      </c>
      <c r="D15" s="52" t="s">
        <v>156</v>
      </c>
      <c r="E15" s="53" t="s">
        <v>64</v>
      </c>
      <c r="F15" s="15">
        <v>39544</v>
      </c>
      <c r="G15" s="53" t="s">
        <v>152</v>
      </c>
      <c r="H15" s="53">
        <v>8</v>
      </c>
      <c r="I15" s="16" t="s">
        <v>79</v>
      </c>
      <c r="J15" s="74" t="s">
        <v>157</v>
      </c>
      <c r="K15" s="52"/>
      <c r="L15" s="16">
        <v>4</v>
      </c>
      <c r="M15" s="16">
        <v>5</v>
      </c>
      <c r="N15" s="16">
        <v>4</v>
      </c>
      <c r="O15" s="16">
        <v>3</v>
      </c>
      <c r="P15" s="16">
        <v>2</v>
      </c>
      <c r="Q15" s="16">
        <v>5</v>
      </c>
      <c r="R15" s="16">
        <v>0</v>
      </c>
      <c r="S15" s="16">
        <v>23</v>
      </c>
      <c r="T15" s="13">
        <f t="shared" si="0"/>
        <v>36.507936507936506</v>
      </c>
    </row>
    <row r="16" spans="1:20" ht="44.25" customHeight="1" x14ac:dyDescent="0.25">
      <c r="A16" s="16">
        <v>8</v>
      </c>
      <c r="B16" s="52" t="s">
        <v>144</v>
      </c>
      <c r="C16" s="52" t="s">
        <v>161</v>
      </c>
      <c r="D16" s="52" t="s">
        <v>162</v>
      </c>
      <c r="E16" s="53" t="s">
        <v>69</v>
      </c>
      <c r="F16" s="15">
        <v>39673</v>
      </c>
      <c r="G16" s="53" t="s">
        <v>152</v>
      </c>
      <c r="H16" s="53">
        <v>8</v>
      </c>
      <c r="I16" s="16" t="s">
        <v>79</v>
      </c>
      <c r="J16" s="74" t="s">
        <v>157</v>
      </c>
      <c r="K16" s="52"/>
      <c r="L16" s="16">
        <v>8</v>
      </c>
      <c r="M16" s="16">
        <v>2</v>
      </c>
      <c r="N16" s="16">
        <v>2</v>
      </c>
      <c r="O16" s="16">
        <v>0</v>
      </c>
      <c r="P16" s="16">
        <v>0</v>
      </c>
      <c r="Q16" s="16">
        <v>0</v>
      </c>
      <c r="R16" s="16">
        <v>1</v>
      </c>
      <c r="S16" s="16">
        <v>13</v>
      </c>
      <c r="T16" s="13">
        <f t="shared" si="0"/>
        <v>20.634920634920633</v>
      </c>
    </row>
    <row r="17" spans="1:20" ht="53.25" customHeight="1" x14ac:dyDescent="0.25">
      <c r="A17" s="16">
        <v>9</v>
      </c>
      <c r="B17" s="52" t="s">
        <v>91</v>
      </c>
      <c r="C17" s="52" t="s">
        <v>92</v>
      </c>
      <c r="D17" s="52" t="s">
        <v>93</v>
      </c>
      <c r="E17" s="52" t="s">
        <v>64</v>
      </c>
      <c r="F17" s="15">
        <v>39794</v>
      </c>
      <c r="G17" s="52" t="s">
        <v>94</v>
      </c>
      <c r="H17" s="52">
        <v>8</v>
      </c>
      <c r="I17" s="52" t="s">
        <v>20</v>
      </c>
      <c r="J17" s="52" t="s">
        <v>95</v>
      </c>
      <c r="K17" s="52"/>
      <c r="L17" s="16">
        <v>10</v>
      </c>
      <c r="M17" s="16">
        <v>2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12</v>
      </c>
      <c r="T17" s="13">
        <f t="shared" si="0"/>
        <v>19.047619047619047</v>
      </c>
    </row>
    <row r="18" spans="1:20" ht="43.5" customHeight="1" x14ac:dyDescent="0.25">
      <c r="A18" s="16">
        <v>10</v>
      </c>
      <c r="B18" s="52" t="s">
        <v>158</v>
      </c>
      <c r="C18" s="52" t="s">
        <v>159</v>
      </c>
      <c r="D18" s="52" t="s">
        <v>160</v>
      </c>
      <c r="E18" s="53" t="s">
        <v>64</v>
      </c>
      <c r="F18" s="15">
        <v>39787</v>
      </c>
      <c r="G18" s="53" t="s">
        <v>152</v>
      </c>
      <c r="H18" s="53">
        <v>8</v>
      </c>
      <c r="I18" s="16" t="s">
        <v>79</v>
      </c>
      <c r="J18" s="74" t="s">
        <v>157</v>
      </c>
      <c r="K18" s="52"/>
      <c r="L18" s="16">
        <v>0</v>
      </c>
      <c r="M18" s="16">
        <v>5</v>
      </c>
      <c r="N18" s="16">
        <v>2</v>
      </c>
      <c r="O18" s="16">
        <v>2</v>
      </c>
      <c r="P18" s="16">
        <v>0</v>
      </c>
      <c r="Q18" s="16">
        <v>2</v>
      </c>
      <c r="R18" s="16">
        <v>0</v>
      </c>
      <c r="S18" s="16">
        <v>11</v>
      </c>
      <c r="T18" s="13">
        <f t="shared" si="0"/>
        <v>17.460317460317459</v>
      </c>
    </row>
    <row r="20" spans="1:20" ht="31.5" x14ac:dyDescent="0.25">
      <c r="C20" s="12" t="s">
        <v>258</v>
      </c>
      <c r="D20" s="17"/>
      <c r="E20" s="17"/>
      <c r="F20" s="17"/>
      <c r="G20" s="18" t="s">
        <v>259</v>
      </c>
    </row>
    <row r="21" spans="1:20" ht="15.75" x14ac:dyDescent="0.25">
      <c r="C21" s="17"/>
      <c r="D21" s="17"/>
      <c r="E21" s="17"/>
      <c r="F21" s="17"/>
      <c r="G21" s="19"/>
    </row>
    <row r="22" spans="1:20" ht="15.75" x14ac:dyDescent="0.25">
      <c r="C22" s="23" t="s">
        <v>260</v>
      </c>
      <c r="D22" s="20"/>
      <c r="E22" s="20"/>
      <c r="F22" s="20"/>
      <c r="G22" s="21" t="s">
        <v>261</v>
      </c>
    </row>
    <row r="23" spans="1:20" ht="15.75" x14ac:dyDescent="0.25">
      <c r="C23" s="20"/>
      <c r="D23" s="20"/>
      <c r="E23" s="20"/>
      <c r="F23" s="20"/>
      <c r="G23" s="21" t="s">
        <v>262</v>
      </c>
    </row>
    <row r="24" spans="1:20" ht="15.75" x14ac:dyDescent="0.25">
      <c r="C24" s="17"/>
      <c r="D24" s="17"/>
      <c r="E24" s="17"/>
      <c r="F24" s="17"/>
      <c r="G24" s="17"/>
    </row>
    <row r="25" spans="1:20" ht="15.75" x14ac:dyDescent="0.25">
      <c r="C25" s="17"/>
      <c r="D25" s="17"/>
      <c r="E25" s="17"/>
      <c r="F25" s="17"/>
      <c r="G25" s="17"/>
    </row>
  </sheetData>
  <sortState ref="B9:T18">
    <sortCondition descending="1" ref="S9:S18"/>
  </sortState>
  <mergeCells count="24">
    <mergeCell ref="A5:A8"/>
    <mergeCell ref="B5:B8"/>
    <mergeCell ref="D5:D8"/>
    <mergeCell ref="E5:E8"/>
    <mergeCell ref="F5:F8"/>
    <mergeCell ref="C5:C8"/>
    <mergeCell ref="G5:G8"/>
    <mergeCell ref="H5:H8"/>
    <mergeCell ref="G1:J1"/>
    <mergeCell ref="G4:J4"/>
    <mergeCell ref="I5:I8"/>
    <mergeCell ref="C2:J2"/>
    <mergeCell ref="C3:J3"/>
    <mergeCell ref="L5:L8"/>
    <mergeCell ref="M5:M8"/>
    <mergeCell ref="N5:N8"/>
    <mergeCell ref="O5:O8"/>
    <mergeCell ref="J5:J8"/>
    <mergeCell ref="K5:K8"/>
    <mergeCell ref="T5:T8"/>
    <mergeCell ref="P5:P8"/>
    <mergeCell ref="Q5:Q8"/>
    <mergeCell ref="S5:S8"/>
    <mergeCell ref="R5:R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="75" zoomScaleNormal="75" workbookViewId="0">
      <selection activeCell="K16" sqref="K16"/>
    </sheetView>
  </sheetViews>
  <sheetFormatPr defaultRowHeight="15" x14ac:dyDescent="0.25"/>
  <cols>
    <col min="1" max="1" width="6.42578125" style="10" customWidth="1"/>
    <col min="2" max="2" width="14.85546875" customWidth="1"/>
    <col min="3" max="3" width="15.5703125" customWidth="1"/>
    <col min="4" max="4" width="15.85546875" customWidth="1"/>
    <col min="6" max="6" width="13" customWidth="1"/>
    <col min="7" max="7" width="26.85546875" customWidth="1"/>
    <col min="9" max="9" width="16.5703125" customWidth="1"/>
    <col min="10" max="10" width="31.5703125" style="6" customWidth="1"/>
    <col min="11" max="11" width="14.85546875" style="6" customWidth="1"/>
    <col min="14" max="14" width="10.28515625" customWidth="1"/>
    <col min="20" max="20" width="10.140625" customWidth="1"/>
  </cols>
  <sheetData>
    <row r="1" spans="1:21" x14ac:dyDescent="0.25">
      <c r="B1" s="2"/>
      <c r="C1" s="2"/>
      <c r="D1" s="2"/>
      <c r="E1" s="2"/>
      <c r="F1" s="2"/>
      <c r="G1" s="85"/>
      <c r="H1" s="85"/>
      <c r="I1" s="85"/>
      <c r="J1" s="4"/>
      <c r="K1" s="65"/>
    </row>
    <row r="2" spans="1:21" ht="15.75" x14ac:dyDescent="0.25">
      <c r="A2" s="41"/>
      <c r="B2" s="42"/>
      <c r="C2" s="87" t="s">
        <v>229</v>
      </c>
      <c r="D2" s="87"/>
      <c r="E2" s="87"/>
      <c r="F2" s="87"/>
      <c r="G2" s="87"/>
      <c r="H2" s="87"/>
      <c r="I2" s="87"/>
      <c r="J2" s="87"/>
      <c r="K2" s="67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5.75" x14ac:dyDescent="0.25">
      <c r="A3" s="41"/>
      <c r="B3" s="42"/>
      <c r="C3" s="87" t="s">
        <v>230</v>
      </c>
      <c r="D3" s="87"/>
      <c r="E3" s="87"/>
      <c r="F3" s="87"/>
      <c r="G3" s="87"/>
      <c r="H3" s="87"/>
      <c r="I3" s="87"/>
      <c r="J3" s="87"/>
      <c r="K3" s="67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15.75" x14ac:dyDescent="0.25">
      <c r="A4" s="41"/>
      <c r="B4" s="42"/>
      <c r="C4" s="42"/>
      <c r="D4" s="42"/>
      <c r="E4" s="42"/>
      <c r="F4" s="42"/>
      <c r="G4" s="91" t="s">
        <v>33</v>
      </c>
      <c r="H4" s="91"/>
      <c r="I4" s="91"/>
      <c r="J4" s="24"/>
      <c r="K4" s="69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15" customHeight="1" x14ac:dyDescent="0.25">
      <c r="A5" s="88" t="s">
        <v>0</v>
      </c>
      <c r="B5" s="84" t="s">
        <v>1</v>
      </c>
      <c r="C5" s="88" t="s">
        <v>2</v>
      </c>
      <c r="D5" s="88" t="s">
        <v>3</v>
      </c>
      <c r="E5" s="84" t="s">
        <v>4</v>
      </c>
      <c r="F5" s="84" t="s">
        <v>5</v>
      </c>
      <c r="G5" s="84" t="s">
        <v>6</v>
      </c>
      <c r="H5" s="84" t="s">
        <v>15</v>
      </c>
      <c r="I5" s="84" t="s">
        <v>8</v>
      </c>
      <c r="J5" s="84" t="s">
        <v>7</v>
      </c>
      <c r="K5" s="81" t="s">
        <v>270</v>
      </c>
      <c r="L5" s="81" t="s">
        <v>233</v>
      </c>
      <c r="M5" s="81" t="s">
        <v>234</v>
      </c>
      <c r="N5" s="81" t="s">
        <v>256</v>
      </c>
      <c r="O5" s="81" t="s">
        <v>240</v>
      </c>
      <c r="P5" s="81" t="s">
        <v>241</v>
      </c>
      <c r="Q5" s="81" t="s">
        <v>242</v>
      </c>
      <c r="R5" s="81" t="s">
        <v>243</v>
      </c>
      <c r="S5" s="81" t="s">
        <v>244</v>
      </c>
      <c r="T5" s="81" t="s">
        <v>238</v>
      </c>
      <c r="U5" s="81" t="s">
        <v>239</v>
      </c>
    </row>
    <row r="6" spans="1:21" ht="15" customHeight="1" x14ac:dyDescent="0.25">
      <c r="A6" s="88"/>
      <c r="B6" s="84"/>
      <c r="C6" s="88"/>
      <c r="D6" s="88"/>
      <c r="E6" s="84"/>
      <c r="F6" s="84"/>
      <c r="G6" s="84"/>
      <c r="H6" s="84"/>
      <c r="I6" s="84"/>
      <c r="J6" s="84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</row>
    <row r="7" spans="1:21" ht="54" customHeight="1" x14ac:dyDescent="0.25">
      <c r="A7" s="88"/>
      <c r="B7" s="84"/>
      <c r="C7" s="88"/>
      <c r="D7" s="88"/>
      <c r="E7" s="84"/>
      <c r="F7" s="84"/>
      <c r="G7" s="84"/>
      <c r="H7" s="84"/>
      <c r="I7" s="84"/>
      <c r="J7" s="84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</row>
    <row r="8" spans="1:21" ht="15.75" x14ac:dyDescent="0.25">
      <c r="A8" s="25">
        <v>1</v>
      </c>
      <c r="B8" s="43" t="s">
        <v>163</v>
      </c>
      <c r="C8" s="77" t="s">
        <v>164</v>
      </c>
      <c r="D8" s="77" t="s">
        <v>82</v>
      </c>
      <c r="E8" s="44" t="s">
        <v>64</v>
      </c>
      <c r="F8" s="45">
        <v>39101</v>
      </c>
      <c r="G8" s="44" t="s">
        <v>152</v>
      </c>
      <c r="H8" s="44">
        <v>9</v>
      </c>
      <c r="I8" s="14" t="s">
        <v>79</v>
      </c>
      <c r="J8" s="43" t="s">
        <v>165</v>
      </c>
      <c r="K8" s="30" t="s">
        <v>271</v>
      </c>
      <c r="L8" s="14">
        <v>7</v>
      </c>
      <c r="M8" s="14">
        <v>7</v>
      </c>
      <c r="N8" s="14">
        <v>7</v>
      </c>
      <c r="O8" s="14">
        <v>4</v>
      </c>
      <c r="P8" s="14">
        <v>4</v>
      </c>
      <c r="Q8" s="14">
        <v>5</v>
      </c>
      <c r="R8" s="14">
        <v>5</v>
      </c>
      <c r="S8" s="14">
        <v>5</v>
      </c>
      <c r="T8" s="14">
        <v>44</v>
      </c>
      <c r="U8" s="26">
        <f t="shared" ref="U8:U18" si="0">T8/52*100</f>
        <v>84.615384615384613</v>
      </c>
    </row>
    <row r="9" spans="1:21" ht="31.5" x14ac:dyDescent="0.25">
      <c r="A9" s="25">
        <v>2</v>
      </c>
      <c r="B9" s="14" t="s">
        <v>114</v>
      </c>
      <c r="C9" s="25" t="s">
        <v>115</v>
      </c>
      <c r="D9" s="25" t="s">
        <v>116</v>
      </c>
      <c r="E9" s="14" t="s">
        <v>69</v>
      </c>
      <c r="F9" s="46">
        <v>39262</v>
      </c>
      <c r="G9" s="14" t="s">
        <v>117</v>
      </c>
      <c r="H9" s="14">
        <v>9</v>
      </c>
      <c r="I9" s="14" t="s">
        <v>79</v>
      </c>
      <c r="J9" s="75" t="s">
        <v>118</v>
      </c>
      <c r="K9" s="64" t="s">
        <v>272</v>
      </c>
      <c r="L9" s="14">
        <v>8</v>
      </c>
      <c r="M9" s="14">
        <v>6</v>
      </c>
      <c r="N9" s="14">
        <v>6</v>
      </c>
      <c r="O9" s="14">
        <v>3</v>
      </c>
      <c r="P9" s="14">
        <v>5</v>
      </c>
      <c r="Q9" s="14">
        <v>5</v>
      </c>
      <c r="R9" s="14">
        <v>3</v>
      </c>
      <c r="S9" s="14">
        <v>3</v>
      </c>
      <c r="T9" s="14">
        <v>39</v>
      </c>
      <c r="U9" s="26">
        <f t="shared" si="0"/>
        <v>75</v>
      </c>
    </row>
    <row r="10" spans="1:21" ht="15.75" x14ac:dyDescent="0.25">
      <c r="A10" s="25">
        <v>3</v>
      </c>
      <c r="B10" s="47" t="s">
        <v>34</v>
      </c>
      <c r="C10" s="51" t="s">
        <v>35</v>
      </c>
      <c r="D10" s="25"/>
      <c r="E10" s="14" t="s">
        <v>64</v>
      </c>
      <c r="F10" s="48">
        <v>39441</v>
      </c>
      <c r="G10" s="14" t="s">
        <v>36</v>
      </c>
      <c r="H10" s="14">
        <v>9</v>
      </c>
      <c r="I10" s="14" t="s">
        <v>79</v>
      </c>
      <c r="J10" s="49" t="s">
        <v>21</v>
      </c>
      <c r="K10" s="76" t="s">
        <v>272</v>
      </c>
      <c r="L10" s="14">
        <v>7</v>
      </c>
      <c r="M10" s="14">
        <v>5</v>
      </c>
      <c r="N10" s="14">
        <v>10</v>
      </c>
      <c r="O10" s="14">
        <v>3</v>
      </c>
      <c r="P10" s="14">
        <v>3</v>
      </c>
      <c r="Q10" s="14">
        <v>0</v>
      </c>
      <c r="R10" s="14">
        <v>5</v>
      </c>
      <c r="S10" s="14">
        <v>3</v>
      </c>
      <c r="T10" s="14">
        <v>36</v>
      </c>
      <c r="U10" s="26">
        <f t="shared" si="0"/>
        <v>69.230769230769226</v>
      </c>
    </row>
    <row r="11" spans="1:21" ht="15.75" x14ac:dyDescent="0.25">
      <c r="A11" s="25">
        <v>4</v>
      </c>
      <c r="B11" s="47" t="s">
        <v>37</v>
      </c>
      <c r="C11" s="48" t="s">
        <v>38</v>
      </c>
      <c r="D11" s="50" t="s">
        <v>39</v>
      </c>
      <c r="E11" s="14" t="s">
        <v>69</v>
      </c>
      <c r="F11" s="48">
        <v>39466</v>
      </c>
      <c r="G11" s="14" t="s">
        <v>36</v>
      </c>
      <c r="H11" s="14">
        <v>9</v>
      </c>
      <c r="I11" s="14" t="s">
        <v>79</v>
      </c>
      <c r="J11" s="14" t="s">
        <v>21</v>
      </c>
      <c r="K11" s="14"/>
      <c r="L11" s="14">
        <v>4</v>
      </c>
      <c r="M11" s="14">
        <v>8</v>
      </c>
      <c r="N11" s="14">
        <v>8</v>
      </c>
      <c r="O11" s="14">
        <v>2</v>
      </c>
      <c r="P11" s="14">
        <v>2</v>
      </c>
      <c r="Q11" s="14">
        <v>2</v>
      </c>
      <c r="R11" s="14">
        <v>4</v>
      </c>
      <c r="S11" s="14">
        <v>5</v>
      </c>
      <c r="T11" s="14">
        <v>35</v>
      </c>
      <c r="U11" s="26">
        <f t="shared" si="0"/>
        <v>67.307692307692307</v>
      </c>
    </row>
    <row r="12" spans="1:21" ht="15.75" x14ac:dyDescent="0.25">
      <c r="A12" s="25">
        <v>5</v>
      </c>
      <c r="B12" s="43" t="s">
        <v>166</v>
      </c>
      <c r="C12" s="43" t="s">
        <v>167</v>
      </c>
      <c r="D12" s="43" t="s">
        <v>168</v>
      </c>
      <c r="E12" s="44" t="s">
        <v>69</v>
      </c>
      <c r="F12" s="45">
        <v>39237</v>
      </c>
      <c r="G12" s="44" t="s">
        <v>152</v>
      </c>
      <c r="H12" s="44">
        <v>9</v>
      </c>
      <c r="I12" s="14" t="s">
        <v>79</v>
      </c>
      <c r="J12" s="43" t="s">
        <v>153</v>
      </c>
      <c r="K12" s="43"/>
      <c r="L12" s="14">
        <v>4</v>
      </c>
      <c r="M12" s="14">
        <v>2</v>
      </c>
      <c r="N12" s="14">
        <v>6</v>
      </c>
      <c r="O12" s="14">
        <v>3</v>
      </c>
      <c r="P12" s="14">
        <v>5</v>
      </c>
      <c r="Q12" s="14">
        <v>3</v>
      </c>
      <c r="R12" s="14">
        <v>5</v>
      </c>
      <c r="S12" s="14">
        <v>5</v>
      </c>
      <c r="T12" s="14">
        <v>33</v>
      </c>
      <c r="U12" s="26">
        <f t="shared" si="0"/>
        <v>63.46153846153846</v>
      </c>
    </row>
    <row r="13" spans="1:21" ht="15.75" x14ac:dyDescent="0.25">
      <c r="A13" s="25">
        <v>6</v>
      </c>
      <c r="B13" s="43" t="s">
        <v>169</v>
      </c>
      <c r="C13" s="43" t="s">
        <v>170</v>
      </c>
      <c r="D13" s="43" t="s">
        <v>171</v>
      </c>
      <c r="E13" s="44" t="s">
        <v>64</v>
      </c>
      <c r="F13" s="45">
        <v>39370</v>
      </c>
      <c r="G13" s="44" t="s">
        <v>152</v>
      </c>
      <c r="H13" s="44">
        <v>9</v>
      </c>
      <c r="I13" s="14" t="s">
        <v>79</v>
      </c>
      <c r="J13" s="43" t="s">
        <v>165</v>
      </c>
      <c r="K13" s="43"/>
      <c r="L13" s="14">
        <v>7</v>
      </c>
      <c r="M13" s="14">
        <v>4</v>
      </c>
      <c r="N13" s="14">
        <v>8</v>
      </c>
      <c r="O13" s="14">
        <v>3</v>
      </c>
      <c r="P13" s="14">
        <v>1</v>
      </c>
      <c r="Q13" s="14">
        <v>0</v>
      </c>
      <c r="R13" s="14">
        <v>5</v>
      </c>
      <c r="S13" s="14">
        <v>5</v>
      </c>
      <c r="T13" s="14">
        <v>33</v>
      </c>
      <c r="U13" s="26">
        <f t="shared" si="0"/>
        <v>63.46153846153846</v>
      </c>
    </row>
    <row r="14" spans="1:21" ht="60" customHeight="1" x14ac:dyDescent="0.25">
      <c r="A14" s="25">
        <v>7</v>
      </c>
      <c r="B14" s="47" t="s">
        <v>40</v>
      </c>
      <c r="C14" s="48" t="s">
        <v>41</v>
      </c>
      <c r="D14" s="50" t="s">
        <v>42</v>
      </c>
      <c r="E14" s="14" t="s">
        <v>64</v>
      </c>
      <c r="F14" s="48">
        <v>39341</v>
      </c>
      <c r="G14" s="14" t="s">
        <v>36</v>
      </c>
      <c r="H14" s="14">
        <v>9</v>
      </c>
      <c r="I14" s="14" t="s">
        <v>79</v>
      </c>
      <c r="J14" s="14" t="s">
        <v>21</v>
      </c>
      <c r="K14" s="14"/>
      <c r="L14" s="14">
        <v>3</v>
      </c>
      <c r="M14" s="14">
        <v>5</v>
      </c>
      <c r="N14" s="14">
        <v>8</v>
      </c>
      <c r="O14" s="14">
        <v>3</v>
      </c>
      <c r="P14" s="14">
        <v>5</v>
      </c>
      <c r="Q14" s="14">
        <v>0</v>
      </c>
      <c r="R14" s="14">
        <v>0</v>
      </c>
      <c r="S14" s="14">
        <v>5</v>
      </c>
      <c r="T14" s="14">
        <v>29</v>
      </c>
      <c r="U14" s="26">
        <f t="shared" si="0"/>
        <v>55.769230769230774</v>
      </c>
    </row>
    <row r="15" spans="1:21" ht="49.5" customHeight="1" x14ac:dyDescent="0.25">
      <c r="A15" s="25">
        <v>8</v>
      </c>
      <c r="B15" s="47" t="s">
        <v>43</v>
      </c>
      <c r="C15" s="48" t="s">
        <v>44</v>
      </c>
      <c r="D15" s="50" t="s">
        <v>45</v>
      </c>
      <c r="E15" s="14" t="s">
        <v>64</v>
      </c>
      <c r="F15" s="48">
        <v>39427</v>
      </c>
      <c r="G15" s="14" t="s">
        <v>36</v>
      </c>
      <c r="H15" s="14">
        <v>9</v>
      </c>
      <c r="I15" s="14" t="s">
        <v>79</v>
      </c>
      <c r="J15" s="14" t="s">
        <v>21</v>
      </c>
      <c r="K15" s="14"/>
      <c r="L15" s="14">
        <v>3</v>
      </c>
      <c r="M15" s="14">
        <v>2</v>
      </c>
      <c r="N15" s="14">
        <v>8</v>
      </c>
      <c r="O15" s="14">
        <v>2</v>
      </c>
      <c r="P15" s="14">
        <v>4</v>
      </c>
      <c r="Q15" s="14">
        <v>3</v>
      </c>
      <c r="R15" s="14">
        <v>5</v>
      </c>
      <c r="S15" s="14">
        <v>0</v>
      </c>
      <c r="T15" s="14">
        <v>27</v>
      </c>
      <c r="U15" s="26">
        <f t="shared" si="0"/>
        <v>51.923076923076927</v>
      </c>
    </row>
    <row r="16" spans="1:21" ht="55.5" customHeight="1" x14ac:dyDescent="0.25">
      <c r="A16" s="25">
        <v>9</v>
      </c>
      <c r="B16" s="25" t="s">
        <v>119</v>
      </c>
      <c r="C16" s="25" t="s">
        <v>120</v>
      </c>
      <c r="D16" s="25" t="s">
        <v>121</v>
      </c>
      <c r="E16" s="25" t="s">
        <v>64</v>
      </c>
      <c r="F16" s="51">
        <v>39606</v>
      </c>
      <c r="G16" s="25" t="s">
        <v>117</v>
      </c>
      <c r="H16" s="25">
        <v>9</v>
      </c>
      <c r="I16" s="25" t="s">
        <v>79</v>
      </c>
      <c r="J16" s="78" t="s">
        <v>118</v>
      </c>
      <c r="K16" s="25"/>
      <c r="L16" s="14">
        <v>4</v>
      </c>
      <c r="M16" s="14">
        <v>4</v>
      </c>
      <c r="N16" s="14">
        <v>5</v>
      </c>
      <c r="O16" s="14">
        <v>0</v>
      </c>
      <c r="P16" s="14">
        <v>4</v>
      </c>
      <c r="Q16" s="14">
        <v>1</v>
      </c>
      <c r="R16" s="14">
        <v>0</v>
      </c>
      <c r="S16" s="14">
        <v>4</v>
      </c>
      <c r="T16" s="14">
        <v>22</v>
      </c>
      <c r="U16" s="26">
        <f t="shared" si="0"/>
        <v>42.307692307692307</v>
      </c>
    </row>
    <row r="17" spans="1:21" s="9" customFormat="1" ht="15.75" x14ac:dyDescent="0.25">
      <c r="A17" s="25">
        <v>10</v>
      </c>
      <c r="B17" s="25" t="s">
        <v>209</v>
      </c>
      <c r="C17" s="25" t="s">
        <v>176</v>
      </c>
      <c r="D17" s="25" t="s">
        <v>210</v>
      </c>
      <c r="E17" s="25" t="s">
        <v>64</v>
      </c>
      <c r="F17" s="51" t="s">
        <v>211</v>
      </c>
      <c r="G17" s="25" t="s">
        <v>207</v>
      </c>
      <c r="H17" s="25">
        <v>9</v>
      </c>
      <c r="I17" s="25" t="s">
        <v>79</v>
      </c>
      <c r="J17" s="25" t="s">
        <v>208</v>
      </c>
      <c r="K17" s="25"/>
      <c r="L17" s="25">
        <v>2</v>
      </c>
      <c r="M17" s="25">
        <v>6</v>
      </c>
      <c r="N17" s="25">
        <v>4</v>
      </c>
      <c r="O17" s="25">
        <v>4</v>
      </c>
      <c r="P17" s="25">
        <v>0</v>
      </c>
      <c r="Q17" s="25">
        <v>1</v>
      </c>
      <c r="R17" s="25">
        <v>0</v>
      </c>
      <c r="S17" s="25">
        <v>5</v>
      </c>
      <c r="T17" s="25">
        <v>22</v>
      </c>
      <c r="U17" s="26">
        <f t="shared" si="0"/>
        <v>42.307692307692307</v>
      </c>
    </row>
    <row r="18" spans="1:21" s="9" customFormat="1" ht="15.75" x14ac:dyDescent="0.25">
      <c r="A18" s="25">
        <v>11</v>
      </c>
      <c r="B18" s="25" t="s">
        <v>204</v>
      </c>
      <c r="C18" s="25" t="s">
        <v>183</v>
      </c>
      <c r="D18" s="25" t="s">
        <v>205</v>
      </c>
      <c r="E18" s="25" t="s">
        <v>64</v>
      </c>
      <c r="F18" s="51" t="s">
        <v>206</v>
      </c>
      <c r="G18" s="25" t="s">
        <v>207</v>
      </c>
      <c r="H18" s="25">
        <v>9</v>
      </c>
      <c r="I18" s="25" t="s">
        <v>263</v>
      </c>
      <c r="J18" s="25" t="s">
        <v>208</v>
      </c>
      <c r="K18" s="25"/>
      <c r="L18" s="25">
        <v>1</v>
      </c>
      <c r="M18" s="25">
        <v>1</v>
      </c>
      <c r="N18" s="25">
        <v>0</v>
      </c>
      <c r="O18" s="25">
        <v>3</v>
      </c>
      <c r="P18" s="25">
        <v>2</v>
      </c>
      <c r="Q18" s="25">
        <v>3</v>
      </c>
      <c r="R18" s="25">
        <v>3</v>
      </c>
      <c r="S18" s="25">
        <v>5</v>
      </c>
      <c r="T18" s="25">
        <v>18</v>
      </c>
      <c r="U18" s="26">
        <f t="shared" si="0"/>
        <v>34.615384615384613</v>
      </c>
    </row>
    <row r="21" spans="1:21" ht="31.5" customHeight="1" x14ac:dyDescent="0.25">
      <c r="C21" s="89" t="s">
        <v>267</v>
      </c>
      <c r="D21" s="89"/>
      <c r="E21" s="17"/>
      <c r="F21" s="17"/>
      <c r="G21" s="18" t="s">
        <v>259</v>
      </c>
    </row>
    <row r="22" spans="1:21" ht="15.75" x14ac:dyDescent="0.25">
      <c r="C22" s="17"/>
      <c r="D22" s="17"/>
      <c r="E22" s="17"/>
      <c r="F22" s="17"/>
      <c r="G22" s="19"/>
    </row>
    <row r="23" spans="1:21" ht="15.75" x14ac:dyDescent="0.25">
      <c r="C23" s="90" t="s">
        <v>260</v>
      </c>
      <c r="D23" s="90"/>
      <c r="E23" s="20"/>
      <c r="F23" s="20"/>
      <c r="G23" s="21" t="s">
        <v>261</v>
      </c>
    </row>
    <row r="24" spans="1:21" ht="15.75" x14ac:dyDescent="0.25">
      <c r="C24" s="20"/>
      <c r="D24" s="20"/>
      <c r="E24" s="20"/>
      <c r="F24" s="20"/>
      <c r="G24" s="21" t="s">
        <v>262</v>
      </c>
    </row>
  </sheetData>
  <sortState ref="A8:U18">
    <sortCondition descending="1" ref="T8:T18"/>
  </sortState>
  <mergeCells count="27">
    <mergeCell ref="C21:D21"/>
    <mergeCell ref="C23:D23"/>
    <mergeCell ref="G1:I1"/>
    <mergeCell ref="G4:I4"/>
    <mergeCell ref="J5:J7"/>
    <mergeCell ref="G5:G7"/>
    <mergeCell ref="H5:H7"/>
    <mergeCell ref="I5:I7"/>
    <mergeCell ref="C2:J2"/>
    <mergeCell ref="C3:J3"/>
    <mergeCell ref="A5:A7"/>
    <mergeCell ref="F5:F7"/>
    <mergeCell ref="E5:E7"/>
    <mergeCell ref="D5:D7"/>
    <mergeCell ref="C5:C7"/>
    <mergeCell ref="B5:B7"/>
    <mergeCell ref="U5:U7"/>
    <mergeCell ref="L5:L7"/>
    <mergeCell ref="M5:M7"/>
    <mergeCell ref="N5:N7"/>
    <mergeCell ref="P5:P7"/>
    <mergeCell ref="O5:O7"/>
    <mergeCell ref="K5:K7"/>
    <mergeCell ref="Q5:Q7"/>
    <mergeCell ref="R5:R7"/>
    <mergeCell ref="S5:S7"/>
    <mergeCell ref="T5:T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="75" zoomScaleNormal="75" workbookViewId="0">
      <selection activeCell="K12" sqref="K12"/>
    </sheetView>
  </sheetViews>
  <sheetFormatPr defaultRowHeight="15.75" x14ac:dyDescent="0.25"/>
  <cols>
    <col min="1" max="1" width="6" style="20" customWidth="1"/>
    <col min="2" max="2" width="15" style="20" customWidth="1"/>
    <col min="3" max="3" width="12.85546875" style="20" customWidth="1"/>
    <col min="4" max="4" width="17.28515625" style="20" customWidth="1"/>
    <col min="5" max="5" width="8.5703125" style="20" customWidth="1"/>
    <col min="6" max="6" width="13" style="20" customWidth="1"/>
    <col min="7" max="7" width="28.85546875" style="20" customWidth="1"/>
    <col min="8" max="8" width="7.85546875" style="20" customWidth="1"/>
    <col min="9" max="9" width="11" style="20" customWidth="1"/>
    <col min="10" max="10" width="35" style="20" customWidth="1"/>
    <col min="11" max="11" width="15.5703125" style="20" customWidth="1"/>
    <col min="12" max="14" width="9.140625" style="20"/>
    <col min="15" max="16" width="9.7109375" style="20" customWidth="1"/>
    <col min="17" max="17" width="10.85546875" style="20" customWidth="1"/>
    <col min="18" max="16384" width="9.140625" style="20"/>
  </cols>
  <sheetData>
    <row r="1" spans="1:22" x14ac:dyDescent="0.25">
      <c r="G1" s="91"/>
      <c r="H1" s="91"/>
      <c r="I1" s="91"/>
      <c r="J1" s="91"/>
      <c r="K1" s="69"/>
    </row>
    <row r="2" spans="1:22" x14ac:dyDescent="0.25">
      <c r="D2" s="87" t="s">
        <v>228</v>
      </c>
      <c r="E2" s="87"/>
      <c r="F2" s="87"/>
      <c r="G2" s="87"/>
      <c r="H2" s="87"/>
      <c r="I2" s="87"/>
      <c r="J2" s="87"/>
      <c r="K2" s="67"/>
    </row>
    <row r="3" spans="1:22" x14ac:dyDescent="0.25">
      <c r="D3" s="87" t="s">
        <v>227</v>
      </c>
      <c r="E3" s="87"/>
      <c r="F3" s="87"/>
      <c r="G3" s="87"/>
      <c r="H3" s="87"/>
      <c r="I3" s="87"/>
      <c r="J3" s="87"/>
      <c r="K3" s="67"/>
    </row>
    <row r="4" spans="1:22" x14ac:dyDescent="0.25">
      <c r="G4" s="27"/>
      <c r="H4" s="27"/>
      <c r="I4" s="27"/>
      <c r="J4" s="27"/>
      <c r="K4" s="79"/>
    </row>
    <row r="5" spans="1:22" ht="15" customHeight="1" x14ac:dyDescent="0.25">
      <c r="A5" s="84" t="s">
        <v>0</v>
      </c>
      <c r="B5" s="84" t="s">
        <v>1</v>
      </c>
      <c r="C5" s="84" t="s">
        <v>2</v>
      </c>
      <c r="D5" s="84" t="s">
        <v>3</v>
      </c>
      <c r="E5" s="84" t="s">
        <v>4</v>
      </c>
      <c r="F5" s="84" t="s">
        <v>5</v>
      </c>
      <c r="G5" s="84" t="s">
        <v>6</v>
      </c>
      <c r="H5" s="84" t="s">
        <v>15</v>
      </c>
      <c r="I5" s="84" t="s">
        <v>63</v>
      </c>
      <c r="J5" s="84" t="s">
        <v>7</v>
      </c>
      <c r="K5" s="81" t="s">
        <v>270</v>
      </c>
      <c r="L5" s="81" t="s">
        <v>233</v>
      </c>
      <c r="M5" s="81" t="s">
        <v>234</v>
      </c>
      <c r="N5" s="81" t="s">
        <v>248</v>
      </c>
      <c r="O5" s="81" t="s">
        <v>255</v>
      </c>
      <c r="P5" s="81" t="s">
        <v>235</v>
      </c>
      <c r="Q5" s="81" t="s">
        <v>236</v>
      </c>
      <c r="R5" s="81" t="s">
        <v>247</v>
      </c>
      <c r="S5" s="81" t="s">
        <v>249</v>
      </c>
      <c r="T5" s="81" t="s">
        <v>250</v>
      </c>
      <c r="U5" s="81" t="s">
        <v>238</v>
      </c>
      <c r="V5" s="81" t="s">
        <v>239</v>
      </c>
    </row>
    <row r="6" spans="1:22" ht="1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</row>
    <row r="7" spans="1:22" ht="27" customHeight="1" x14ac:dyDescent="0.25">
      <c r="A7" s="84"/>
      <c r="B7" s="84"/>
      <c r="C7" s="84"/>
      <c r="D7" s="84"/>
      <c r="E7" s="84"/>
      <c r="F7" s="84"/>
      <c r="G7" s="84"/>
      <c r="H7" s="84"/>
      <c r="I7" s="84"/>
      <c r="J7" s="84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</row>
    <row r="8" spans="1:22" x14ac:dyDescent="0.25">
      <c r="A8" s="29">
        <v>1</v>
      </c>
      <c r="B8" s="30" t="s">
        <v>175</v>
      </c>
      <c r="C8" s="30" t="s">
        <v>131</v>
      </c>
      <c r="D8" s="30" t="s">
        <v>66</v>
      </c>
      <c r="E8" s="31" t="s">
        <v>64</v>
      </c>
      <c r="F8" s="32">
        <v>38771</v>
      </c>
      <c r="G8" s="31" t="s">
        <v>152</v>
      </c>
      <c r="H8" s="31">
        <v>10</v>
      </c>
      <c r="I8" s="29" t="s">
        <v>79</v>
      </c>
      <c r="J8" s="30" t="s">
        <v>157</v>
      </c>
      <c r="K8" s="30" t="s">
        <v>271</v>
      </c>
      <c r="L8" s="33">
        <v>9</v>
      </c>
      <c r="M8" s="33">
        <v>6</v>
      </c>
      <c r="N8" s="33">
        <v>8</v>
      </c>
      <c r="O8" s="33">
        <v>9</v>
      </c>
      <c r="P8" s="33">
        <v>4</v>
      </c>
      <c r="Q8" s="33">
        <v>10</v>
      </c>
      <c r="R8" s="33">
        <v>4</v>
      </c>
      <c r="S8" s="33">
        <v>5</v>
      </c>
      <c r="T8" s="33">
        <v>0</v>
      </c>
      <c r="U8" s="33">
        <f t="shared" ref="U8:U21" si="0">SUM(L8:T8)</f>
        <v>55</v>
      </c>
      <c r="V8" s="34">
        <f t="shared" ref="V8:V21" si="1">U8/72*100</f>
        <v>76.388888888888886</v>
      </c>
    </row>
    <row r="9" spans="1:22" x14ac:dyDescent="0.25">
      <c r="A9" s="29">
        <v>2</v>
      </c>
      <c r="B9" s="35" t="s">
        <v>46</v>
      </c>
      <c r="C9" s="36" t="s">
        <v>47</v>
      </c>
      <c r="D9" s="29" t="s">
        <v>48</v>
      </c>
      <c r="E9" s="29" t="s">
        <v>64</v>
      </c>
      <c r="F9" s="37">
        <v>39072</v>
      </c>
      <c r="G9" s="38" t="s">
        <v>36</v>
      </c>
      <c r="H9" s="38">
        <v>10</v>
      </c>
      <c r="I9" s="29" t="s">
        <v>20</v>
      </c>
      <c r="J9" s="38" t="s">
        <v>21</v>
      </c>
      <c r="K9" s="38" t="s">
        <v>272</v>
      </c>
      <c r="L9" s="33">
        <v>4</v>
      </c>
      <c r="M9" s="33">
        <v>4</v>
      </c>
      <c r="N9" s="33">
        <v>5</v>
      </c>
      <c r="O9" s="33">
        <v>10</v>
      </c>
      <c r="P9" s="33">
        <v>3</v>
      </c>
      <c r="Q9" s="33">
        <v>7</v>
      </c>
      <c r="R9" s="33">
        <v>5</v>
      </c>
      <c r="S9" s="33">
        <v>5</v>
      </c>
      <c r="T9" s="33">
        <v>5</v>
      </c>
      <c r="U9" s="33">
        <f t="shared" si="0"/>
        <v>48</v>
      </c>
      <c r="V9" s="34">
        <f t="shared" si="1"/>
        <v>66.666666666666657</v>
      </c>
    </row>
    <row r="10" spans="1:22" x14ac:dyDescent="0.25">
      <c r="A10" s="29">
        <v>3</v>
      </c>
      <c r="B10" s="29" t="s">
        <v>111</v>
      </c>
      <c r="C10" s="29" t="s">
        <v>112</v>
      </c>
      <c r="D10" s="29" t="s">
        <v>113</v>
      </c>
      <c r="E10" s="29" t="s">
        <v>69</v>
      </c>
      <c r="F10" s="37">
        <v>39021</v>
      </c>
      <c r="G10" s="29" t="s">
        <v>109</v>
      </c>
      <c r="H10" s="29">
        <v>10</v>
      </c>
      <c r="I10" s="29" t="s">
        <v>79</v>
      </c>
      <c r="J10" s="29" t="s">
        <v>110</v>
      </c>
      <c r="K10" s="64" t="s">
        <v>272</v>
      </c>
      <c r="L10" s="33">
        <v>6</v>
      </c>
      <c r="M10" s="33">
        <v>3</v>
      </c>
      <c r="N10" s="33">
        <v>4</v>
      </c>
      <c r="O10" s="33">
        <v>3</v>
      </c>
      <c r="P10" s="33">
        <v>10</v>
      </c>
      <c r="Q10" s="33">
        <v>10</v>
      </c>
      <c r="R10" s="33">
        <v>5</v>
      </c>
      <c r="S10" s="33">
        <v>1</v>
      </c>
      <c r="T10" s="33">
        <v>5</v>
      </c>
      <c r="U10" s="33">
        <f t="shared" si="0"/>
        <v>47</v>
      </c>
      <c r="V10" s="34">
        <f t="shared" si="1"/>
        <v>65.277777777777786</v>
      </c>
    </row>
    <row r="11" spans="1:22" x14ac:dyDescent="0.25">
      <c r="A11" s="29">
        <v>4</v>
      </c>
      <c r="B11" s="35" t="s">
        <v>49</v>
      </c>
      <c r="C11" s="36" t="s">
        <v>50</v>
      </c>
      <c r="D11" s="29" t="s">
        <v>51</v>
      </c>
      <c r="E11" s="29" t="s">
        <v>69</v>
      </c>
      <c r="F11" s="37">
        <v>38898</v>
      </c>
      <c r="G11" s="38" t="s">
        <v>36</v>
      </c>
      <c r="H11" s="38">
        <v>10</v>
      </c>
      <c r="I11" s="29" t="s">
        <v>20</v>
      </c>
      <c r="J11" s="38" t="s">
        <v>21</v>
      </c>
      <c r="K11" s="38" t="s">
        <v>272</v>
      </c>
      <c r="L11" s="33">
        <v>5</v>
      </c>
      <c r="M11" s="33">
        <v>4</v>
      </c>
      <c r="N11" s="33">
        <v>10</v>
      </c>
      <c r="O11" s="33">
        <v>6</v>
      </c>
      <c r="P11" s="33">
        <v>0</v>
      </c>
      <c r="Q11" s="33">
        <v>10</v>
      </c>
      <c r="R11" s="33">
        <v>5</v>
      </c>
      <c r="S11" s="33">
        <v>2</v>
      </c>
      <c r="T11" s="33">
        <v>5</v>
      </c>
      <c r="U11" s="33">
        <f t="shared" si="0"/>
        <v>47</v>
      </c>
      <c r="V11" s="34">
        <f t="shared" si="1"/>
        <v>65.277777777777786</v>
      </c>
    </row>
    <row r="12" spans="1:22" x14ac:dyDescent="0.25">
      <c r="A12" s="29">
        <v>5</v>
      </c>
      <c r="B12" s="39" t="s">
        <v>144</v>
      </c>
      <c r="C12" s="39" t="s">
        <v>145</v>
      </c>
      <c r="D12" s="39" t="s">
        <v>146</v>
      </c>
      <c r="E12" s="39" t="s">
        <v>69</v>
      </c>
      <c r="F12" s="40">
        <v>38858</v>
      </c>
      <c r="G12" s="39" t="s">
        <v>147</v>
      </c>
      <c r="H12" s="39">
        <v>10</v>
      </c>
      <c r="I12" s="39" t="s">
        <v>20</v>
      </c>
      <c r="J12" s="39" t="s">
        <v>148</v>
      </c>
      <c r="K12" s="39"/>
      <c r="L12" s="33">
        <v>3</v>
      </c>
      <c r="M12" s="33">
        <v>4</v>
      </c>
      <c r="N12" s="33">
        <v>8</v>
      </c>
      <c r="O12" s="33">
        <v>9</v>
      </c>
      <c r="P12" s="33">
        <v>0</v>
      </c>
      <c r="Q12" s="33">
        <v>9</v>
      </c>
      <c r="R12" s="33">
        <v>5</v>
      </c>
      <c r="S12" s="33">
        <v>3</v>
      </c>
      <c r="T12" s="33">
        <v>5</v>
      </c>
      <c r="U12" s="33">
        <f t="shared" si="0"/>
        <v>46</v>
      </c>
      <c r="V12" s="34">
        <f t="shared" si="1"/>
        <v>63.888888888888886</v>
      </c>
    </row>
    <row r="13" spans="1:22" x14ac:dyDescent="0.25">
      <c r="A13" s="29">
        <v>6</v>
      </c>
      <c r="B13" s="30" t="s">
        <v>172</v>
      </c>
      <c r="C13" s="30" t="s">
        <v>173</v>
      </c>
      <c r="D13" s="30" t="s">
        <v>174</v>
      </c>
      <c r="E13" s="31" t="s">
        <v>64</v>
      </c>
      <c r="F13" s="32">
        <v>39122</v>
      </c>
      <c r="G13" s="31" t="s">
        <v>152</v>
      </c>
      <c r="H13" s="31">
        <v>10</v>
      </c>
      <c r="I13" s="29" t="s">
        <v>79</v>
      </c>
      <c r="J13" s="30" t="s">
        <v>157</v>
      </c>
      <c r="K13" s="30"/>
      <c r="L13" s="33">
        <v>5</v>
      </c>
      <c r="M13" s="33">
        <v>2</v>
      </c>
      <c r="N13" s="33">
        <v>6</v>
      </c>
      <c r="O13" s="33">
        <v>6</v>
      </c>
      <c r="P13" s="33">
        <v>5</v>
      </c>
      <c r="Q13" s="33">
        <v>10</v>
      </c>
      <c r="R13" s="33">
        <v>5</v>
      </c>
      <c r="S13" s="33">
        <v>1</v>
      </c>
      <c r="T13" s="33">
        <v>0</v>
      </c>
      <c r="U13" s="33">
        <f t="shared" si="0"/>
        <v>40</v>
      </c>
      <c r="V13" s="34">
        <f t="shared" si="1"/>
        <v>55.555555555555557</v>
      </c>
    </row>
    <row r="14" spans="1:22" x14ac:dyDescent="0.25">
      <c r="A14" s="29">
        <v>7</v>
      </c>
      <c r="B14" s="29" t="s">
        <v>128</v>
      </c>
      <c r="C14" s="29" t="s">
        <v>129</v>
      </c>
      <c r="D14" s="29" t="s">
        <v>123</v>
      </c>
      <c r="E14" s="29" t="s">
        <v>64</v>
      </c>
      <c r="F14" s="37">
        <v>38980</v>
      </c>
      <c r="G14" s="29" t="s">
        <v>117</v>
      </c>
      <c r="H14" s="29">
        <v>10</v>
      </c>
      <c r="I14" s="29" t="s">
        <v>20</v>
      </c>
      <c r="J14" s="29" t="s">
        <v>125</v>
      </c>
      <c r="K14" s="64"/>
      <c r="L14" s="33">
        <v>5</v>
      </c>
      <c r="M14" s="33">
        <v>5</v>
      </c>
      <c r="N14" s="33">
        <v>3</v>
      </c>
      <c r="O14" s="33">
        <v>4</v>
      </c>
      <c r="P14" s="33">
        <v>0</v>
      </c>
      <c r="Q14" s="33">
        <v>7</v>
      </c>
      <c r="R14" s="33">
        <v>3</v>
      </c>
      <c r="S14" s="33">
        <v>3</v>
      </c>
      <c r="T14" s="33">
        <v>5</v>
      </c>
      <c r="U14" s="33">
        <f t="shared" si="0"/>
        <v>35</v>
      </c>
      <c r="V14" s="34">
        <f t="shared" si="1"/>
        <v>48.611111111111107</v>
      </c>
    </row>
    <row r="15" spans="1:22" ht="45.75" customHeight="1" x14ac:dyDescent="0.25">
      <c r="A15" s="29">
        <v>8</v>
      </c>
      <c r="B15" s="29" t="s">
        <v>185</v>
      </c>
      <c r="C15" s="29" t="s">
        <v>186</v>
      </c>
      <c r="D15" s="29" t="s">
        <v>168</v>
      </c>
      <c r="E15" s="29" t="s">
        <v>69</v>
      </c>
      <c r="F15" s="37">
        <v>39070</v>
      </c>
      <c r="G15" s="29" t="s">
        <v>187</v>
      </c>
      <c r="H15" s="29">
        <v>10</v>
      </c>
      <c r="I15" s="29" t="s">
        <v>20</v>
      </c>
      <c r="J15" s="29" t="s">
        <v>188</v>
      </c>
      <c r="K15" s="64"/>
      <c r="L15" s="16">
        <v>7</v>
      </c>
      <c r="M15" s="16">
        <v>7</v>
      </c>
      <c r="N15" s="16">
        <v>5</v>
      </c>
      <c r="O15" s="16">
        <v>8</v>
      </c>
      <c r="P15" s="16">
        <v>0</v>
      </c>
      <c r="Q15" s="16">
        <v>4</v>
      </c>
      <c r="R15" s="16">
        <v>0</v>
      </c>
      <c r="S15" s="16">
        <v>1</v>
      </c>
      <c r="T15" s="16">
        <v>3</v>
      </c>
      <c r="U15" s="16">
        <f t="shared" si="0"/>
        <v>35</v>
      </c>
      <c r="V15" s="34">
        <f t="shared" si="1"/>
        <v>48.611111111111107</v>
      </c>
    </row>
    <row r="16" spans="1:22" ht="49.5" customHeight="1" x14ac:dyDescent="0.25">
      <c r="A16" s="29">
        <v>9</v>
      </c>
      <c r="B16" s="29" t="s">
        <v>189</v>
      </c>
      <c r="C16" s="29" t="s">
        <v>47</v>
      </c>
      <c r="D16" s="29" t="s">
        <v>57</v>
      </c>
      <c r="E16" s="29" t="s">
        <v>64</v>
      </c>
      <c r="F16" s="37">
        <v>38992</v>
      </c>
      <c r="G16" s="29" t="s">
        <v>187</v>
      </c>
      <c r="H16" s="29">
        <v>10</v>
      </c>
      <c r="I16" s="29" t="s">
        <v>20</v>
      </c>
      <c r="J16" s="29" t="s">
        <v>188</v>
      </c>
      <c r="K16" s="64"/>
      <c r="L16" s="16">
        <v>5</v>
      </c>
      <c r="M16" s="16">
        <v>4</v>
      </c>
      <c r="N16" s="16">
        <v>5</v>
      </c>
      <c r="O16" s="16">
        <v>7</v>
      </c>
      <c r="P16" s="16">
        <v>0</v>
      </c>
      <c r="Q16" s="16">
        <v>9</v>
      </c>
      <c r="R16" s="16">
        <v>5</v>
      </c>
      <c r="S16" s="16">
        <v>0</v>
      </c>
      <c r="T16" s="16">
        <v>0</v>
      </c>
      <c r="U16" s="16">
        <f t="shared" si="0"/>
        <v>35</v>
      </c>
      <c r="V16" s="34">
        <f t="shared" si="1"/>
        <v>48.611111111111107</v>
      </c>
    </row>
    <row r="17" spans="1:22" ht="54" customHeight="1" x14ac:dyDescent="0.25">
      <c r="A17" s="29">
        <v>10</v>
      </c>
      <c r="B17" s="29" t="s">
        <v>124</v>
      </c>
      <c r="C17" s="29" t="s">
        <v>17</v>
      </c>
      <c r="D17" s="29" t="s">
        <v>108</v>
      </c>
      <c r="E17" s="29" t="s">
        <v>64</v>
      </c>
      <c r="F17" s="37">
        <v>38874</v>
      </c>
      <c r="G17" s="29" t="s">
        <v>117</v>
      </c>
      <c r="H17" s="29">
        <v>10</v>
      </c>
      <c r="I17" s="29" t="s">
        <v>20</v>
      </c>
      <c r="J17" s="29" t="s">
        <v>125</v>
      </c>
      <c r="K17" s="64"/>
      <c r="L17" s="33">
        <v>1</v>
      </c>
      <c r="M17" s="33">
        <v>1</v>
      </c>
      <c r="N17" s="33">
        <v>5</v>
      </c>
      <c r="O17" s="33">
        <v>6</v>
      </c>
      <c r="P17" s="33">
        <v>0</v>
      </c>
      <c r="Q17" s="33">
        <v>5</v>
      </c>
      <c r="R17" s="33">
        <v>5</v>
      </c>
      <c r="S17" s="33">
        <v>5</v>
      </c>
      <c r="T17" s="33">
        <v>5</v>
      </c>
      <c r="U17" s="33">
        <f t="shared" si="0"/>
        <v>33</v>
      </c>
      <c r="V17" s="34">
        <f t="shared" si="1"/>
        <v>45.833333333333329</v>
      </c>
    </row>
    <row r="18" spans="1:22" s="22" customFormat="1" ht="19.149999999999999" customHeight="1" x14ac:dyDescent="0.25">
      <c r="A18" s="29">
        <v>11</v>
      </c>
      <c r="B18" s="29" t="s">
        <v>212</v>
      </c>
      <c r="C18" s="29" t="s">
        <v>213</v>
      </c>
      <c r="D18" s="29" t="s">
        <v>214</v>
      </c>
      <c r="E18" s="29" t="s">
        <v>69</v>
      </c>
      <c r="F18" s="37">
        <v>38964</v>
      </c>
      <c r="G18" s="29" t="s">
        <v>215</v>
      </c>
      <c r="H18" s="29">
        <v>10</v>
      </c>
      <c r="I18" s="29" t="s">
        <v>20</v>
      </c>
      <c r="J18" s="29" t="s">
        <v>216</v>
      </c>
      <c r="K18" s="64"/>
      <c r="L18" s="33">
        <v>3</v>
      </c>
      <c r="M18" s="33">
        <v>4</v>
      </c>
      <c r="N18" s="33">
        <v>3</v>
      </c>
      <c r="O18" s="33">
        <v>5</v>
      </c>
      <c r="P18" s="33">
        <v>0</v>
      </c>
      <c r="Q18" s="33">
        <v>10</v>
      </c>
      <c r="R18" s="33">
        <v>5</v>
      </c>
      <c r="S18" s="33">
        <v>2</v>
      </c>
      <c r="T18" s="33">
        <v>0</v>
      </c>
      <c r="U18" s="33">
        <f t="shared" si="0"/>
        <v>32</v>
      </c>
      <c r="V18" s="34">
        <f t="shared" si="1"/>
        <v>44.444444444444443</v>
      </c>
    </row>
    <row r="19" spans="1:22" s="22" customFormat="1" ht="20.45" customHeight="1" x14ac:dyDescent="0.25">
      <c r="A19" s="29">
        <v>12</v>
      </c>
      <c r="B19" s="29" t="s">
        <v>130</v>
      </c>
      <c r="C19" s="29" t="s">
        <v>131</v>
      </c>
      <c r="D19" s="29" t="s">
        <v>66</v>
      </c>
      <c r="E19" s="29" t="s">
        <v>64</v>
      </c>
      <c r="F19" s="37">
        <v>39027</v>
      </c>
      <c r="G19" s="29" t="s">
        <v>117</v>
      </c>
      <c r="H19" s="29">
        <v>10</v>
      </c>
      <c r="I19" s="29" t="s">
        <v>20</v>
      </c>
      <c r="J19" s="29" t="s">
        <v>125</v>
      </c>
      <c r="K19" s="64"/>
      <c r="L19" s="33">
        <v>3</v>
      </c>
      <c r="M19" s="33">
        <v>5</v>
      </c>
      <c r="N19" s="33">
        <v>0</v>
      </c>
      <c r="O19" s="33">
        <v>3</v>
      </c>
      <c r="P19" s="33">
        <v>0</v>
      </c>
      <c r="Q19" s="33">
        <v>5</v>
      </c>
      <c r="R19" s="33">
        <v>0</v>
      </c>
      <c r="S19" s="33">
        <v>5</v>
      </c>
      <c r="T19" s="33">
        <v>5</v>
      </c>
      <c r="U19" s="33">
        <f t="shared" si="0"/>
        <v>26</v>
      </c>
      <c r="V19" s="34">
        <f t="shared" si="1"/>
        <v>36.111111111111107</v>
      </c>
    </row>
    <row r="20" spans="1:22" s="22" customFormat="1" ht="19.899999999999999" customHeight="1" x14ac:dyDescent="0.25">
      <c r="A20" s="29">
        <v>13</v>
      </c>
      <c r="B20" s="29" t="s">
        <v>190</v>
      </c>
      <c r="C20" s="29" t="s">
        <v>107</v>
      </c>
      <c r="D20" s="29" t="s">
        <v>108</v>
      </c>
      <c r="E20" s="29" t="s">
        <v>64</v>
      </c>
      <c r="F20" s="37">
        <v>38910</v>
      </c>
      <c r="G20" s="29" t="s">
        <v>187</v>
      </c>
      <c r="H20" s="29">
        <v>10</v>
      </c>
      <c r="I20" s="29" t="s">
        <v>20</v>
      </c>
      <c r="J20" s="29" t="s">
        <v>188</v>
      </c>
      <c r="K20" s="64"/>
      <c r="L20" s="16">
        <v>3</v>
      </c>
      <c r="M20" s="16">
        <v>3</v>
      </c>
      <c r="N20" s="16">
        <v>1</v>
      </c>
      <c r="O20" s="16">
        <v>5</v>
      </c>
      <c r="P20" s="16">
        <v>0</v>
      </c>
      <c r="Q20" s="16">
        <v>7</v>
      </c>
      <c r="R20" s="16">
        <v>5</v>
      </c>
      <c r="S20" s="16">
        <v>2</v>
      </c>
      <c r="T20" s="16">
        <v>0</v>
      </c>
      <c r="U20" s="16">
        <f t="shared" si="0"/>
        <v>26</v>
      </c>
      <c r="V20" s="34">
        <f t="shared" si="1"/>
        <v>36.111111111111107</v>
      </c>
    </row>
    <row r="21" spans="1:22" ht="16.5" customHeight="1" x14ac:dyDescent="0.25">
      <c r="A21" s="29">
        <v>14</v>
      </c>
      <c r="B21" s="29" t="s">
        <v>96</v>
      </c>
      <c r="C21" s="29" t="s">
        <v>126</v>
      </c>
      <c r="D21" s="29" t="s">
        <v>127</v>
      </c>
      <c r="E21" s="29" t="s">
        <v>64</v>
      </c>
      <c r="F21" s="37">
        <v>38964</v>
      </c>
      <c r="G21" s="29" t="s">
        <v>117</v>
      </c>
      <c r="H21" s="29">
        <v>10</v>
      </c>
      <c r="I21" s="29" t="s">
        <v>20</v>
      </c>
      <c r="J21" s="29" t="s">
        <v>125</v>
      </c>
      <c r="K21" s="64"/>
      <c r="L21" s="33">
        <v>0</v>
      </c>
      <c r="M21" s="33">
        <v>2</v>
      </c>
      <c r="N21" s="33">
        <v>5</v>
      </c>
      <c r="O21" s="33">
        <v>1</v>
      </c>
      <c r="P21" s="33">
        <v>0</v>
      </c>
      <c r="Q21" s="33">
        <v>5</v>
      </c>
      <c r="R21" s="33">
        <v>4</v>
      </c>
      <c r="S21" s="33">
        <v>1</v>
      </c>
      <c r="T21" s="33">
        <v>0</v>
      </c>
      <c r="U21" s="33">
        <f t="shared" si="0"/>
        <v>18</v>
      </c>
      <c r="V21" s="34">
        <f t="shared" si="1"/>
        <v>25</v>
      </c>
    </row>
    <row r="24" spans="1:22" ht="31.5" customHeight="1" x14ac:dyDescent="0.25">
      <c r="C24" s="89" t="s">
        <v>258</v>
      </c>
      <c r="D24" s="89"/>
      <c r="G24" s="18" t="s">
        <v>259</v>
      </c>
    </row>
    <row r="25" spans="1:22" x14ac:dyDescent="0.25">
      <c r="G25" s="21"/>
    </row>
    <row r="26" spans="1:22" x14ac:dyDescent="0.25">
      <c r="C26" s="90" t="s">
        <v>260</v>
      </c>
      <c r="D26" s="90"/>
      <c r="G26" s="21" t="s">
        <v>264</v>
      </c>
    </row>
    <row r="27" spans="1:22" x14ac:dyDescent="0.25">
      <c r="G27" s="21" t="s">
        <v>265</v>
      </c>
    </row>
    <row r="28" spans="1:22" x14ac:dyDescent="0.25">
      <c r="G28" s="20" t="s">
        <v>266</v>
      </c>
    </row>
  </sheetData>
  <sortState ref="A8:V21">
    <sortCondition descending="1" ref="V8:V21"/>
  </sortState>
  <mergeCells count="27">
    <mergeCell ref="C24:D24"/>
    <mergeCell ref="C26:D26"/>
    <mergeCell ref="G1:J1"/>
    <mergeCell ref="F5:F7"/>
    <mergeCell ref="A5:A7"/>
    <mergeCell ref="B5:B7"/>
    <mergeCell ref="C5:C7"/>
    <mergeCell ref="D5:D7"/>
    <mergeCell ref="E5:E7"/>
    <mergeCell ref="I5:I7"/>
    <mergeCell ref="G5:G7"/>
    <mergeCell ref="H5:H7"/>
    <mergeCell ref="J5:J7"/>
    <mergeCell ref="D2:J2"/>
    <mergeCell ref="D3:J3"/>
    <mergeCell ref="K5:K7"/>
    <mergeCell ref="V5:V7"/>
    <mergeCell ref="Q5:Q7"/>
    <mergeCell ref="R5:R7"/>
    <mergeCell ref="S5:S7"/>
    <mergeCell ref="T5:T7"/>
    <mergeCell ref="U5:U7"/>
    <mergeCell ref="L5:L7"/>
    <mergeCell ref="M5:M7"/>
    <mergeCell ref="N5:N7"/>
    <mergeCell ref="P5:P7"/>
    <mergeCell ref="O5:O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tabSelected="1" zoomScale="55" zoomScaleNormal="55" workbookViewId="0">
      <selection activeCell="AC30" sqref="AC30"/>
    </sheetView>
  </sheetViews>
  <sheetFormatPr defaultRowHeight="15" x14ac:dyDescent="0.25"/>
  <cols>
    <col min="1" max="1" width="5.28515625" style="10" customWidth="1"/>
    <col min="2" max="2" width="15.28515625" customWidth="1"/>
    <col min="3" max="3" width="11" customWidth="1"/>
    <col min="4" max="4" width="15.7109375" customWidth="1"/>
    <col min="5" max="5" width="7.5703125" customWidth="1"/>
    <col min="6" max="6" width="11.5703125" customWidth="1"/>
    <col min="7" max="7" width="31.140625" customWidth="1"/>
    <col min="8" max="8" width="7.42578125" customWidth="1"/>
    <col min="9" max="9" width="9.42578125" customWidth="1"/>
    <col min="10" max="10" width="30.5703125" customWidth="1"/>
    <col min="11" max="11" width="30.5703125" style="6" customWidth="1"/>
    <col min="14" max="15" width="9.140625" customWidth="1"/>
    <col min="16" max="16" width="10.7109375" customWidth="1"/>
    <col min="17" max="17" width="10.85546875" customWidth="1"/>
    <col min="18" max="18" width="10.7109375" customWidth="1"/>
    <col min="21" max="21" width="11.140625" customWidth="1"/>
    <col min="22" max="22" width="13.42578125" customWidth="1"/>
  </cols>
  <sheetData>
    <row r="1" spans="1:23" x14ac:dyDescent="0.25">
      <c r="E1" s="96"/>
      <c r="F1" s="96"/>
      <c r="G1" s="96"/>
      <c r="H1" s="96"/>
      <c r="I1" s="96"/>
      <c r="J1" s="96"/>
      <c r="K1" s="70"/>
    </row>
    <row r="2" spans="1:23" ht="15.75" x14ac:dyDescent="0.25">
      <c r="A2" s="57"/>
      <c r="B2" s="8"/>
      <c r="C2" s="8"/>
      <c r="D2" s="8"/>
      <c r="E2" s="97" t="s">
        <v>225</v>
      </c>
      <c r="F2" s="97"/>
      <c r="G2" s="97"/>
      <c r="H2" s="97"/>
      <c r="I2" s="97"/>
      <c r="J2" s="97"/>
      <c r="K2" s="71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15.75" x14ac:dyDescent="0.25">
      <c r="A3" s="57"/>
      <c r="B3" s="8"/>
      <c r="C3" s="8"/>
      <c r="D3" s="8"/>
      <c r="E3" s="97" t="s">
        <v>226</v>
      </c>
      <c r="F3" s="97"/>
      <c r="G3" s="97"/>
      <c r="H3" s="97"/>
      <c r="I3" s="97"/>
      <c r="J3" s="97"/>
      <c r="K3" s="71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t="15.75" customHeight="1" x14ac:dyDescent="0.25">
      <c r="A4" s="88" t="s">
        <v>0</v>
      </c>
      <c r="B4" s="84" t="s">
        <v>1</v>
      </c>
      <c r="C4" s="84" t="s">
        <v>2</v>
      </c>
      <c r="D4" s="84" t="s">
        <v>3</v>
      </c>
      <c r="E4" s="84" t="s">
        <v>4</v>
      </c>
      <c r="F4" s="84" t="s">
        <v>5</v>
      </c>
      <c r="G4" s="84" t="s">
        <v>6</v>
      </c>
      <c r="H4" s="84" t="s">
        <v>9</v>
      </c>
      <c r="I4" s="84" t="s">
        <v>8</v>
      </c>
      <c r="J4" s="84" t="s">
        <v>7</v>
      </c>
      <c r="K4" s="81" t="s">
        <v>270</v>
      </c>
      <c r="L4" s="81" t="s">
        <v>233</v>
      </c>
      <c r="M4" s="81" t="s">
        <v>234</v>
      </c>
      <c r="N4" s="81" t="s">
        <v>251</v>
      </c>
      <c r="O4" s="81" t="s">
        <v>252</v>
      </c>
      <c r="P4" s="81" t="s">
        <v>235</v>
      </c>
      <c r="Q4" s="81" t="s">
        <v>236</v>
      </c>
      <c r="R4" s="81" t="s">
        <v>237</v>
      </c>
      <c r="S4" s="81" t="s">
        <v>249</v>
      </c>
      <c r="T4" s="81" t="s">
        <v>250</v>
      </c>
      <c r="U4" s="81" t="s">
        <v>253</v>
      </c>
      <c r="V4" s="81" t="s">
        <v>238</v>
      </c>
      <c r="W4" s="92" t="s">
        <v>239</v>
      </c>
    </row>
    <row r="5" spans="1:23" ht="15" customHeight="1" x14ac:dyDescent="0.25">
      <c r="A5" s="88"/>
      <c r="B5" s="84"/>
      <c r="C5" s="84"/>
      <c r="D5" s="84"/>
      <c r="E5" s="84"/>
      <c r="F5" s="84"/>
      <c r="G5" s="84"/>
      <c r="H5" s="84"/>
      <c r="I5" s="84"/>
      <c r="J5" s="84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93"/>
    </row>
    <row r="6" spans="1:23" ht="15" customHeight="1" x14ac:dyDescent="0.25">
      <c r="A6" s="88"/>
      <c r="B6" s="84"/>
      <c r="C6" s="84"/>
      <c r="D6" s="84"/>
      <c r="E6" s="84"/>
      <c r="F6" s="84"/>
      <c r="G6" s="84"/>
      <c r="H6" s="84"/>
      <c r="I6" s="84"/>
      <c r="J6" s="84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94"/>
    </row>
    <row r="7" spans="1:23" s="10" customFormat="1" ht="15.75" x14ac:dyDescent="0.25">
      <c r="A7" s="58">
        <v>1</v>
      </c>
      <c r="B7" s="59" t="s">
        <v>96</v>
      </c>
      <c r="C7" s="59" t="s">
        <v>97</v>
      </c>
      <c r="D7" s="59" t="s">
        <v>98</v>
      </c>
      <c r="E7" s="59" t="s">
        <v>64</v>
      </c>
      <c r="F7" s="60">
        <v>38539</v>
      </c>
      <c r="G7" s="59" t="s">
        <v>94</v>
      </c>
      <c r="H7" s="59">
        <v>11</v>
      </c>
      <c r="I7" s="59" t="s">
        <v>20</v>
      </c>
      <c r="J7" s="59" t="s">
        <v>99</v>
      </c>
      <c r="K7" s="68" t="s">
        <v>271</v>
      </c>
      <c r="L7" s="28">
        <v>10</v>
      </c>
      <c r="M7" s="28">
        <v>7</v>
      </c>
      <c r="N7" s="28">
        <v>10</v>
      </c>
      <c r="O7" s="28">
        <v>8</v>
      </c>
      <c r="P7" s="28">
        <v>8</v>
      </c>
      <c r="Q7" s="28">
        <v>10</v>
      </c>
      <c r="R7" s="28">
        <v>10</v>
      </c>
      <c r="S7" s="28">
        <v>5</v>
      </c>
      <c r="T7" s="28">
        <v>2</v>
      </c>
      <c r="U7" s="28">
        <v>5</v>
      </c>
      <c r="V7" s="28">
        <f>SUM(L7:U7)</f>
        <v>75</v>
      </c>
      <c r="W7" s="28">
        <f>V7/80*100</f>
        <v>93.75</v>
      </c>
    </row>
    <row r="8" spans="1:23" s="3" customFormat="1" ht="15.75" x14ac:dyDescent="0.25">
      <c r="A8" s="98">
        <v>7</v>
      </c>
      <c r="B8" s="99" t="s">
        <v>55</v>
      </c>
      <c r="C8" s="100" t="s">
        <v>56</v>
      </c>
      <c r="D8" s="99" t="s">
        <v>57</v>
      </c>
      <c r="E8" s="100" t="s">
        <v>64</v>
      </c>
      <c r="F8" s="100">
        <v>39035</v>
      </c>
      <c r="G8" s="101" t="s">
        <v>36</v>
      </c>
      <c r="H8" s="99">
        <v>11</v>
      </c>
      <c r="I8" s="99" t="s">
        <v>20</v>
      </c>
      <c r="J8" s="101" t="s">
        <v>21</v>
      </c>
      <c r="K8" s="99" t="s">
        <v>272</v>
      </c>
      <c r="L8" s="102">
        <v>8</v>
      </c>
      <c r="M8" s="102">
        <v>5</v>
      </c>
      <c r="N8" s="102">
        <v>7</v>
      </c>
      <c r="O8" s="102">
        <v>4</v>
      </c>
      <c r="P8" s="102">
        <v>10</v>
      </c>
      <c r="Q8" s="102">
        <v>10</v>
      </c>
      <c r="R8" s="102">
        <v>10</v>
      </c>
      <c r="S8" s="102">
        <v>5</v>
      </c>
      <c r="T8" s="102">
        <v>2</v>
      </c>
      <c r="U8" s="102">
        <v>5</v>
      </c>
      <c r="V8" s="102">
        <f>SUM(L8:U8)</f>
        <v>66</v>
      </c>
      <c r="W8" s="102">
        <f>V8/80*100</f>
        <v>82.5</v>
      </c>
    </row>
    <row r="9" spans="1:23" ht="15.75" x14ac:dyDescent="0.25">
      <c r="A9" s="58">
        <v>2</v>
      </c>
      <c r="B9" s="61" t="s">
        <v>52</v>
      </c>
      <c r="C9" s="61" t="s">
        <v>53</v>
      </c>
      <c r="D9" s="61" t="s">
        <v>54</v>
      </c>
      <c r="E9" s="73" t="s">
        <v>64</v>
      </c>
      <c r="F9" s="60">
        <v>38643</v>
      </c>
      <c r="G9" s="61" t="s">
        <v>36</v>
      </c>
      <c r="H9" s="73">
        <v>11</v>
      </c>
      <c r="I9" s="29" t="s">
        <v>20</v>
      </c>
      <c r="J9" s="61" t="s">
        <v>21</v>
      </c>
      <c r="K9" s="61" t="s">
        <v>272</v>
      </c>
      <c r="L9" s="11">
        <v>6</v>
      </c>
      <c r="M9" s="11">
        <v>4</v>
      </c>
      <c r="N9" s="11">
        <v>10</v>
      </c>
      <c r="O9" s="11">
        <v>8</v>
      </c>
      <c r="P9" s="11">
        <v>10</v>
      </c>
      <c r="Q9" s="11">
        <v>0</v>
      </c>
      <c r="R9" s="11">
        <v>10</v>
      </c>
      <c r="S9" s="11">
        <v>5</v>
      </c>
      <c r="T9" s="11">
        <v>5</v>
      </c>
      <c r="U9" s="11">
        <v>5</v>
      </c>
      <c r="V9" s="11">
        <f>SUM(L9:U9)</f>
        <v>63</v>
      </c>
      <c r="W9" s="11">
        <f>V9/80*100</f>
        <v>78.75</v>
      </c>
    </row>
    <row r="10" spans="1:23" ht="15.75" x14ac:dyDescent="0.25">
      <c r="A10" s="58">
        <v>3</v>
      </c>
      <c r="B10" s="30" t="s">
        <v>184</v>
      </c>
      <c r="C10" s="30" t="s">
        <v>41</v>
      </c>
      <c r="D10" s="30" t="s">
        <v>66</v>
      </c>
      <c r="E10" s="31" t="s">
        <v>64</v>
      </c>
      <c r="F10" s="37">
        <v>38694</v>
      </c>
      <c r="G10" s="31" t="s">
        <v>152</v>
      </c>
      <c r="H10" s="31">
        <v>11</v>
      </c>
      <c r="I10" s="29" t="s">
        <v>20</v>
      </c>
      <c r="J10" s="30" t="s">
        <v>157</v>
      </c>
      <c r="K10" s="30" t="s">
        <v>272</v>
      </c>
      <c r="L10" s="11">
        <v>9</v>
      </c>
      <c r="M10" s="11">
        <v>5</v>
      </c>
      <c r="N10" s="11">
        <v>10</v>
      </c>
      <c r="O10" s="11">
        <v>5</v>
      </c>
      <c r="P10" s="11">
        <v>6</v>
      </c>
      <c r="Q10" s="11">
        <v>5</v>
      </c>
      <c r="R10" s="11">
        <v>10</v>
      </c>
      <c r="S10" s="11">
        <v>5</v>
      </c>
      <c r="T10" s="11">
        <v>3</v>
      </c>
      <c r="U10" s="11">
        <v>3</v>
      </c>
      <c r="V10" s="11">
        <f>SUM(L10:U10)</f>
        <v>61</v>
      </c>
      <c r="W10" s="11">
        <f>V10/80*100</f>
        <v>76.25</v>
      </c>
    </row>
    <row r="11" spans="1:23" ht="31.5" x14ac:dyDescent="0.25">
      <c r="A11" s="58">
        <v>4</v>
      </c>
      <c r="B11" s="29" t="s">
        <v>138</v>
      </c>
      <c r="C11" s="29" t="s">
        <v>139</v>
      </c>
      <c r="D11" s="29" t="s">
        <v>14</v>
      </c>
      <c r="E11" s="29" t="s">
        <v>64</v>
      </c>
      <c r="F11" s="37">
        <v>38599</v>
      </c>
      <c r="G11" s="29" t="s">
        <v>117</v>
      </c>
      <c r="H11" s="29">
        <v>11</v>
      </c>
      <c r="I11" s="29" t="s">
        <v>20</v>
      </c>
      <c r="J11" s="80" t="s">
        <v>118</v>
      </c>
      <c r="K11" s="64" t="s">
        <v>272</v>
      </c>
      <c r="L11" s="11">
        <v>4</v>
      </c>
      <c r="M11" s="11">
        <v>7</v>
      </c>
      <c r="N11" s="11">
        <v>10</v>
      </c>
      <c r="O11" s="11">
        <v>8</v>
      </c>
      <c r="P11" s="11">
        <v>9</v>
      </c>
      <c r="Q11" s="11">
        <v>10</v>
      </c>
      <c r="R11" s="11">
        <v>5</v>
      </c>
      <c r="S11" s="11">
        <v>0</v>
      </c>
      <c r="T11" s="11">
        <v>5</v>
      </c>
      <c r="U11" s="11">
        <v>2</v>
      </c>
      <c r="V11" s="11">
        <f>SUM(L11:U11)</f>
        <v>60</v>
      </c>
      <c r="W11" s="11">
        <f>V11/80*100</f>
        <v>75</v>
      </c>
    </row>
    <row r="12" spans="1:23" ht="15.75" x14ac:dyDescent="0.25">
      <c r="A12" s="58">
        <v>5</v>
      </c>
      <c r="B12" s="29" t="s">
        <v>67</v>
      </c>
      <c r="C12" s="29" t="s">
        <v>68</v>
      </c>
      <c r="D12" s="29" t="s">
        <v>60</v>
      </c>
      <c r="E12" s="29" t="s">
        <v>69</v>
      </c>
      <c r="F12" s="37">
        <v>38675</v>
      </c>
      <c r="G12" s="29" t="s">
        <v>70</v>
      </c>
      <c r="H12" s="29">
        <v>11</v>
      </c>
      <c r="I12" s="29" t="s">
        <v>20</v>
      </c>
      <c r="J12" s="29" t="s">
        <v>65</v>
      </c>
      <c r="K12" s="64" t="s">
        <v>272</v>
      </c>
      <c r="L12" s="11">
        <v>6</v>
      </c>
      <c r="M12" s="11">
        <v>6</v>
      </c>
      <c r="N12" s="11">
        <v>9</v>
      </c>
      <c r="O12" s="11">
        <v>9</v>
      </c>
      <c r="P12" s="11">
        <v>6</v>
      </c>
      <c r="Q12" s="11">
        <v>5</v>
      </c>
      <c r="R12" s="11">
        <v>10</v>
      </c>
      <c r="S12" s="11">
        <v>0</v>
      </c>
      <c r="T12" s="11">
        <v>3</v>
      </c>
      <c r="U12" s="11">
        <v>5</v>
      </c>
      <c r="V12" s="11">
        <f>SUM(L12:U12)</f>
        <v>59</v>
      </c>
      <c r="W12" s="11">
        <f>V12/80*100</f>
        <v>73.75</v>
      </c>
    </row>
    <row r="13" spans="1:23" s="103" customFormat="1" ht="15.75" x14ac:dyDescent="0.25">
      <c r="A13" s="58">
        <v>6</v>
      </c>
      <c r="B13" s="72" t="s">
        <v>71</v>
      </c>
      <c r="C13" s="72" t="s">
        <v>72</v>
      </c>
      <c r="D13" s="72" t="s">
        <v>73</v>
      </c>
      <c r="E13" s="72" t="s">
        <v>64</v>
      </c>
      <c r="F13" s="37">
        <v>38545</v>
      </c>
      <c r="G13" s="72" t="s">
        <v>70</v>
      </c>
      <c r="H13" s="72">
        <v>11</v>
      </c>
      <c r="I13" s="72" t="s">
        <v>20</v>
      </c>
      <c r="J13" s="72" t="s">
        <v>74</v>
      </c>
      <c r="K13" s="72" t="s">
        <v>272</v>
      </c>
      <c r="L13" s="11">
        <v>8</v>
      </c>
      <c r="M13" s="11">
        <v>6</v>
      </c>
      <c r="N13" s="11">
        <v>9</v>
      </c>
      <c r="O13" s="11">
        <v>8</v>
      </c>
      <c r="P13" s="11">
        <v>8</v>
      </c>
      <c r="Q13" s="11">
        <v>0</v>
      </c>
      <c r="R13" s="11">
        <v>10</v>
      </c>
      <c r="S13" s="11">
        <v>5</v>
      </c>
      <c r="T13" s="11">
        <v>3</v>
      </c>
      <c r="U13" s="11">
        <v>1</v>
      </c>
      <c r="V13" s="11">
        <f>SUM(L13:U13)</f>
        <v>58</v>
      </c>
      <c r="W13" s="11">
        <f>V13/80*100</f>
        <v>72.5</v>
      </c>
    </row>
    <row r="14" spans="1:23" ht="15.75" x14ac:dyDescent="0.25">
      <c r="A14" s="58">
        <v>8</v>
      </c>
      <c r="B14" s="30" t="s">
        <v>178</v>
      </c>
      <c r="C14" s="30" t="s">
        <v>179</v>
      </c>
      <c r="D14" s="30" t="s">
        <v>180</v>
      </c>
      <c r="E14" s="31" t="s">
        <v>69</v>
      </c>
      <c r="F14" s="32">
        <v>38797</v>
      </c>
      <c r="G14" s="31" t="s">
        <v>152</v>
      </c>
      <c r="H14" s="31">
        <v>11</v>
      </c>
      <c r="I14" s="29" t="s">
        <v>20</v>
      </c>
      <c r="J14" s="30" t="s">
        <v>157</v>
      </c>
      <c r="K14" s="64" t="s">
        <v>272</v>
      </c>
      <c r="L14" s="11">
        <v>6</v>
      </c>
      <c r="M14" s="11">
        <v>5</v>
      </c>
      <c r="N14" s="11">
        <v>8</v>
      </c>
      <c r="O14" s="11">
        <v>3</v>
      </c>
      <c r="P14" s="11">
        <v>6</v>
      </c>
      <c r="Q14" s="11">
        <v>10</v>
      </c>
      <c r="R14" s="11">
        <v>0</v>
      </c>
      <c r="S14" s="11">
        <v>5</v>
      </c>
      <c r="T14" s="11">
        <v>2</v>
      </c>
      <c r="U14" s="11">
        <v>3</v>
      </c>
      <c r="V14" s="11">
        <f>SUM(L14:U14)</f>
        <v>48</v>
      </c>
      <c r="W14" s="11">
        <f>V14/80*100</f>
        <v>60</v>
      </c>
    </row>
    <row r="15" spans="1:23" s="10" customFormat="1" ht="15.75" x14ac:dyDescent="0.25">
      <c r="A15" s="58">
        <v>9</v>
      </c>
      <c r="B15" s="59" t="s">
        <v>100</v>
      </c>
      <c r="C15" s="59" t="s">
        <v>101</v>
      </c>
      <c r="D15" s="59" t="s">
        <v>102</v>
      </c>
      <c r="E15" s="59" t="s">
        <v>64</v>
      </c>
      <c r="F15" s="60">
        <v>38738</v>
      </c>
      <c r="G15" s="59" t="s">
        <v>94</v>
      </c>
      <c r="H15" s="59">
        <v>11</v>
      </c>
      <c r="I15" s="59" t="s">
        <v>20</v>
      </c>
      <c r="J15" s="59" t="s">
        <v>99</v>
      </c>
      <c r="K15" s="68"/>
      <c r="L15" s="28">
        <v>9</v>
      </c>
      <c r="M15" s="28">
        <v>5</v>
      </c>
      <c r="N15" s="28">
        <v>3</v>
      </c>
      <c r="O15" s="28">
        <v>6</v>
      </c>
      <c r="P15" s="28">
        <v>4</v>
      </c>
      <c r="Q15" s="28">
        <v>0</v>
      </c>
      <c r="R15" s="28">
        <v>5</v>
      </c>
      <c r="S15" s="28">
        <v>5</v>
      </c>
      <c r="T15" s="28">
        <v>5</v>
      </c>
      <c r="U15" s="28">
        <v>5</v>
      </c>
      <c r="V15" s="28">
        <f>SUM(L15:U15)</f>
        <v>47</v>
      </c>
      <c r="W15" s="28">
        <f>V15/80*100</f>
        <v>58.75</v>
      </c>
    </row>
    <row r="16" spans="1:23" s="10" customFormat="1" ht="15.75" x14ac:dyDescent="0.25">
      <c r="A16" s="58">
        <v>10</v>
      </c>
      <c r="B16" s="59" t="s">
        <v>197</v>
      </c>
      <c r="C16" s="59" t="s">
        <v>122</v>
      </c>
      <c r="D16" s="59" t="s">
        <v>198</v>
      </c>
      <c r="E16" s="59" t="s">
        <v>64</v>
      </c>
      <c r="F16" s="60">
        <v>38724</v>
      </c>
      <c r="G16" s="59" t="s">
        <v>187</v>
      </c>
      <c r="H16" s="59">
        <v>11</v>
      </c>
      <c r="I16" s="59" t="s">
        <v>20</v>
      </c>
      <c r="J16" s="59" t="s">
        <v>188</v>
      </c>
      <c r="K16" s="68"/>
      <c r="L16" s="28">
        <v>6</v>
      </c>
      <c r="M16" s="28">
        <v>3</v>
      </c>
      <c r="N16" s="28">
        <v>3</v>
      </c>
      <c r="O16" s="28">
        <v>2</v>
      </c>
      <c r="P16" s="28">
        <v>9</v>
      </c>
      <c r="Q16" s="28">
        <v>0</v>
      </c>
      <c r="R16" s="28">
        <v>9</v>
      </c>
      <c r="S16" s="28">
        <v>5</v>
      </c>
      <c r="T16" s="28">
        <v>1</v>
      </c>
      <c r="U16" s="28">
        <v>5</v>
      </c>
      <c r="V16" s="28">
        <f>SUM(L16:U16)</f>
        <v>43</v>
      </c>
      <c r="W16" s="28">
        <f>V16/80*100</f>
        <v>53.75</v>
      </c>
    </row>
    <row r="17" spans="1:23" s="10" customFormat="1" ht="15.75" x14ac:dyDescent="0.25">
      <c r="A17" s="58">
        <v>11</v>
      </c>
      <c r="B17" s="61" t="s">
        <v>55</v>
      </c>
      <c r="C17" s="61" t="s">
        <v>107</v>
      </c>
      <c r="D17" s="61" t="s">
        <v>108</v>
      </c>
      <c r="E17" s="59" t="s">
        <v>64</v>
      </c>
      <c r="F17" s="62">
        <v>38640</v>
      </c>
      <c r="G17" s="59" t="s">
        <v>109</v>
      </c>
      <c r="H17" s="59">
        <v>11</v>
      </c>
      <c r="I17" s="59" t="s">
        <v>20</v>
      </c>
      <c r="J17" s="59" t="s">
        <v>110</v>
      </c>
      <c r="K17" s="68"/>
      <c r="L17" s="28">
        <v>7</v>
      </c>
      <c r="M17" s="28">
        <v>5</v>
      </c>
      <c r="N17" s="28">
        <v>2</v>
      </c>
      <c r="O17" s="28">
        <v>8</v>
      </c>
      <c r="P17" s="28">
        <v>9</v>
      </c>
      <c r="Q17" s="28">
        <v>0</v>
      </c>
      <c r="R17" s="28">
        <v>2</v>
      </c>
      <c r="S17" s="28">
        <v>5</v>
      </c>
      <c r="T17" s="28">
        <v>1</v>
      </c>
      <c r="U17" s="28">
        <v>3</v>
      </c>
      <c r="V17" s="28">
        <f>SUM(L17:U17)</f>
        <v>42</v>
      </c>
      <c r="W17" s="28">
        <f>V17/80*100</f>
        <v>52.5</v>
      </c>
    </row>
    <row r="18" spans="1:23" s="6" customFormat="1" ht="15.75" x14ac:dyDescent="0.25">
      <c r="A18" s="58">
        <v>12</v>
      </c>
      <c r="B18" s="30" t="s">
        <v>181</v>
      </c>
      <c r="C18" s="30" t="s">
        <v>167</v>
      </c>
      <c r="D18" s="30" t="s">
        <v>182</v>
      </c>
      <c r="E18" s="31" t="s">
        <v>64</v>
      </c>
      <c r="F18" s="32">
        <v>38741</v>
      </c>
      <c r="G18" s="31" t="s">
        <v>152</v>
      </c>
      <c r="H18" s="31">
        <v>11</v>
      </c>
      <c r="I18" s="29" t="s">
        <v>20</v>
      </c>
      <c r="J18" s="30" t="s">
        <v>157</v>
      </c>
      <c r="K18" s="30"/>
      <c r="L18" s="11">
        <v>5</v>
      </c>
      <c r="M18" s="11">
        <v>7</v>
      </c>
      <c r="N18" s="11">
        <v>2</v>
      </c>
      <c r="O18" s="11">
        <v>6</v>
      </c>
      <c r="P18" s="11">
        <v>7</v>
      </c>
      <c r="Q18" s="11">
        <v>0</v>
      </c>
      <c r="R18" s="11">
        <v>8</v>
      </c>
      <c r="S18" s="11">
        <v>0</v>
      </c>
      <c r="T18" s="11">
        <v>3</v>
      </c>
      <c r="U18" s="11">
        <v>3</v>
      </c>
      <c r="V18" s="11">
        <f>SUM(L18:U18)</f>
        <v>41</v>
      </c>
      <c r="W18" s="11">
        <f>V18/80*100</f>
        <v>51.249999999999993</v>
      </c>
    </row>
    <row r="19" spans="1:23" s="6" customFormat="1" ht="15.75" x14ac:dyDescent="0.25">
      <c r="A19" s="58">
        <v>13</v>
      </c>
      <c r="B19" s="29" t="s">
        <v>199</v>
      </c>
      <c r="C19" s="29" t="s">
        <v>200</v>
      </c>
      <c r="D19" s="29" t="s">
        <v>201</v>
      </c>
      <c r="E19" s="29" t="s">
        <v>69</v>
      </c>
      <c r="F19" s="37">
        <v>38998</v>
      </c>
      <c r="G19" s="29" t="s">
        <v>187</v>
      </c>
      <c r="H19" s="29">
        <v>11</v>
      </c>
      <c r="I19" s="29" t="s">
        <v>20</v>
      </c>
      <c r="J19" s="29" t="s">
        <v>188</v>
      </c>
      <c r="K19" s="64"/>
      <c r="L19" s="11">
        <v>8</v>
      </c>
      <c r="M19" s="11">
        <v>4</v>
      </c>
      <c r="N19" s="11">
        <v>2</v>
      </c>
      <c r="O19" s="11">
        <v>3</v>
      </c>
      <c r="P19" s="11">
        <v>6</v>
      </c>
      <c r="Q19" s="11">
        <v>0</v>
      </c>
      <c r="R19" s="11">
        <v>10</v>
      </c>
      <c r="S19" s="11">
        <v>2</v>
      </c>
      <c r="T19" s="11">
        <v>4</v>
      </c>
      <c r="U19" s="11">
        <v>1</v>
      </c>
      <c r="V19" s="11">
        <f>SUM(L19:U19)</f>
        <v>40</v>
      </c>
      <c r="W19" s="11">
        <f>V19/80*100</f>
        <v>50</v>
      </c>
    </row>
    <row r="20" spans="1:23" ht="15.75" x14ac:dyDescent="0.25">
      <c r="A20" s="58">
        <v>14</v>
      </c>
      <c r="B20" s="29" t="s">
        <v>83</v>
      </c>
      <c r="C20" s="29" t="s">
        <v>84</v>
      </c>
      <c r="D20" s="29" t="s">
        <v>60</v>
      </c>
      <c r="E20" s="29" t="s">
        <v>69</v>
      </c>
      <c r="F20" s="37">
        <v>38525</v>
      </c>
      <c r="G20" s="29" t="s">
        <v>78</v>
      </c>
      <c r="H20" s="29">
        <v>11</v>
      </c>
      <c r="I20" s="29" t="s">
        <v>20</v>
      </c>
      <c r="J20" s="29" t="s">
        <v>80</v>
      </c>
      <c r="K20" s="64"/>
      <c r="L20" s="11">
        <v>7</v>
      </c>
      <c r="M20" s="11">
        <v>7</v>
      </c>
      <c r="N20" s="11">
        <v>2</v>
      </c>
      <c r="O20" s="11">
        <v>5</v>
      </c>
      <c r="P20" s="11">
        <v>5</v>
      </c>
      <c r="Q20" s="11">
        <v>0</v>
      </c>
      <c r="R20" s="11">
        <v>7</v>
      </c>
      <c r="S20" s="11">
        <v>5</v>
      </c>
      <c r="T20" s="11">
        <v>1</v>
      </c>
      <c r="U20" s="11">
        <v>0</v>
      </c>
      <c r="V20" s="11">
        <f>SUM(L20:U20)</f>
        <v>39</v>
      </c>
      <c r="W20" s="11">
        <f>V20/80*100</f>
        <v>48.75</v>
      </c>
    </row>
    <row r="21" spans="1:23" ht="15.75" x14ac:dyDescent="0.25">
      <c r="A21" s="58">
        <v>15</v>
      </c>
      <c r="B21" s="30" t="s">
        <v>177</v>
      </c>
      <c r="C21" s="30" t="s">
        <v>183</v>
      </c>
      <c r="D21" s="30" t="s">
        <v>160</v>
      </c>
      <c r="E21" s="31" t="s">
        <v>64</v>
      </c>
      <c r="F21" s="32">
        <v>38892</v>
      </c>
      <c r="G21" s="31" t="s">
        <v>152</v>
      </c>
      <c r="H21" s="31">
        <v>11</v>
      </c>
      <c r="I21" s="29" t="s">
        <v>20</v>
      </c>
      <c r="J21" s="30" t="s">
        <v>157</v>
      </c>
      <c r="K21" s="30"/>
      <c r="L21" s="11">
        <v>7</v>
      </c>
      <c r="M21" s="11">
        <v>4</v>
      </c>
      <c r="N21" s="11">
        <v>3</v>
      </c>
      <c r="O21" s="11">
        <v>0</v>
      </c>
      <c r="P21" s="11">
        <v>9</v>
      </c>
      <c r="Q21" s="11">
        <v>0</v>
      </c>
      <c r="R21" s="11">
        <v>5</v>
      </c>
      <c r="S21" s="11">
        <v>5</v>
      </c>
      <c r="T21" s="11">
        <v>1</v>
      </c>
      <c r="U21" s="11">
        <v>5</v>
      </c>
      <c r="V21" s="11">
        <f>SUM(L21:U21)</f>
        <v>39</v>
      </c>
      <c r="W21" s="11">
        <f>V21/80*100</f>
        <v>48.75</v>
      </c>
    </row>
    <row r="22" spans="1:23" ht="15.75" x14ac:dyDescent="0.25">
      <c r="A22" s="58">
        <v>17</v>
      </c>
      <c r="B22" s="73" t="s">
        <v>191</v>
      </c>
      <c r="C22" s="73" t="s">
        <v>192</v>
      </c>
      <c r="D22" s="73" t="s">
        <v>193</v>
      </c>
      <c r="E22" s="73" t="s">
        <v>64</v>
      </c>
      <c r="F22" s="60">
        <v>38489</v>
      </c>
      <c r="G22" s="73" t="s">
        <v>187</v>
      </c>
      <c r="H22" s="73">
        <v>11</v>
      </c>
      <c r="I22" s="73" t="s">
        <v>20</v>
      </c>
      <c r="J22" s="73" t="s">
        <v>188</v>
      </c>
      <c r="K22" s="73"/>
      <c r="L22" s="28">
        <v>7</v>
      </c>
      <c r="M22" s="28">
        <v>4</v>
      </c>
      <c r="N22" s="28">
        <v>4</v>
      </c>
      <c r="O22" s="28">
        <v>8</v>
      </c>
      <c r="P22" s="28">
        <v>8</v>
      </c>
      <c r="Q22" s="28">
        <v>0</v>
      </c>
      <c r="R22" s="28">
        <v>1</v>
      </c>
      <c r="S22" s="28">
        <v>4</v>
      </c>
      <c r="T22" s="28">
        <v>3</v>
      </c>
      <c r="U22" s="28">
        <v>0</v>
      </c>
      <c r="V22" s="28">
        <f>SUM(L22:U22)</f>
        <v>39</v>
      </c>
      <c r="W22" s="28">
        <f>V22/80*100</f>
        <v>48.75</v>
      </c>
    </row>
    <row r="23" spans="1:23" s="10" customFormat="1" ht="15.75" x14ac:dyDescent="0.25">
      <c r="A23" s="58">
        <v>16</v>
      </c>
      <c r="B23" s="38" t="s">
        <v>58</v>
      </c>
      <c r="C23" s="72" t="s">
        <v>59</v>
      </c>
      <c r="D23" s="72" t="s">
        <v>60</v>
      </c>
      <c r="E23" s="72" t="s">
        <v>69</v>
      </c>
      <c r="F23" s="37">
        <v>38617</v>
      </c>
      <c r="G23" s="72" t="s">
        <v>61</v>
      </c>
      <c r="H23" s="72">
        <v>11</v>
      </c>
      <c r="I23" s="72" t="s">
        <v>20</v>
      </c>
      <c r="J23" s="72" t="s">
        <v>62</v>
      </c>
      <c r="K23" s="72"/>
      <c r="L23" s="11">
        <v>6</v>
      </c>
      <c r="M23" s="11">
        <v>3</v>
      </c>
      <c r="N23" s="11">
        <v>8</v>
      </c>
      <c r="O23" s="11">
        <v>2</v>
      </c>
      <c r="P23" s="11">
        <v>4</v>
      </c>
      <c r="Q23" s="11">
        <v>0</v>
      </c>
      <c r="R23" s="11">
        <v>6</v>
      </c>
      <c r="S23" s="11">
        <v>5</v>
      </c>
      <c r="T23" s="11">
        <v>1</v>
      </c>
      <c r="U23" s="11">
        <v>3</v>
      </c>
      <c r="V23" s="11">
        <f>SUM(L23:U23)</f>
        <v>38</v>
      </c>
      <c r="W23" s="11">
        <f>V23/80*100</f>
        <v>47.5</v>
      </c>
    </row>
    <row r="24" spans="1:23" ht="15.75" x14ac:dyDescent="0.25">
      <c r="A24" s="58">
        <v>18</v>
      </c>
      <c r="B24" s="29" t="s">
        <v>140</v>
      </c>
      <c r="C24" s="29" t="s">
        <v>122</v>
      </c>
      <c r="D24" s="29" t="s">
        <v>121</v>
      </c>
      <c r="E24" s="29" t="s">
        <v>64</v>
      </c>
      <c r="F24" s="37">
        <v>38441</v>
      </c>
      <c r="G24" s="29" t="s">
        <v>117</v>
      </c>
      <c r="H24" s="29">
        <v>11</v>
      </c>
      <c r="I24" s="29" t="s">
        <v>20</v>
      </c>
      <c r="J24" s="29" t="s">
        <v>118</v>
      </c>
      <c r="K24" s="64"/>
      <c r="L24" s="11">
        <v>3</v>
      </c>
      <c r="M24" s="11">
        <v>5</v>
      </c>
      <c r="N24" s="11">
        <v>8</v>
      </c>
      <c r="O24" s="11">
        <v>2</v>
      </c>
      <c r="P24" s="11">
        <v>7</v>
      </c>
      <c r="Q24" s="11">
        <v>0</v>
      </c>
      <c r="R24" s="11">
        <v>7</v>
      </c>
      <c r="S24" s="11">
        <v>5</v>
      </c>
      <c r="T24" s="11">
        <v>0</v>
      </c>
      <c r="U24" s="11">
        <v>0</v>
      </c>
      <c r="V24" s="11">
        <f>SUM(L24:U24)</f>
        <v>37</v>
      </c>
      <c r="W24" s="11">
        <f>V24/80*100</f>
        <v>46.25</v>
      </c>
    </row>
    <row r="25" spans="1:23" ht="15.75" x14ac:dyDescent="0.25">
      <c r="A25" s="58">
        <v>19</v>
      </c>
      <c r="B25" s="29" t="s">
        <v>75</v>
      </c>
      <c r="C25" s="29" t="s">
        <v>76</v>
      </c>
      <c r="D25" s="29" t="s">
        <v>77</v>
      </c>
      <c r="E25" s="29" t="s">
        <v>64</v>
      </c>
      <c r="F25" s="37">
        <v>38496</v>
      </c>
      <c r="G25" s="29" t="s">
        <v>78</v>
      </c>
      <c r="H25" s="29">
        <v>11</v>
      </c>
      <c r="I25" s="29" t="s">
        <v>20</v>
      </c>
      <c r="J25" s="29" t="s">
        <v>80</v>
      </c>
      <c r="K25" s="64"/>
      <c r="L25" s="11">
        <v>7</v>
      </c>
      <c r="M25" s="11">
        <v>5</v>
      </c>
      <c r="N25" s="11">
        <v>4</v>
      </c>
      <c r="O25" s="11">
        <v>1</v>
      </c>
      <c r="P25" s="11">
        <v>5</v>
      </c>
      <c r="Q25" s="11">
        <v>0</v>
      </c>
      <c r="R25" s="11">
        <v>2</v>
      </c>
      <c r="S25" s="11">
        <v>5</v>
      </c>
      <c r="T25" s="11">
        <v>3</v>
      </c>
      <c r="U25" s="11">
        <v>5</v>
      </c>
      <c r="V25" s="11">
        <f>SUM(L25:U25)</f>
        <v>37</v>
      </c>
      <c r="W25" s="11">
        <f>V25/80*100</f>
        <v>46.25</v>
      </c>
    </row>
    <row r="26" spans="1:23" ht="15.75" x14ac:dyDescent="0.25">
      <c r="A26" s="58">
        <v>20</v>
      </c>
      <c r="B26" s="38" t="s">
        <v>223</v>
      </c>
      <c r="C26" s="38" t="s">
        <v>224</v>
      </c>
      <c r="D26" s="38" t="s">
        <v>57</v>
      </c>
      <c r="E26" s="38" t="s">
        <v>64</v>
      </c>
      <c r="F26" s="37">
        <v>38810</v>
      </c>
      <c r="G26" s="38" t="s">
        <v>215</v>
      </c>
      <c r="H26" s="38">
        <v>11</v>
      </c>
      <c r="I26" s="29" t="s">
        <v>20</v>
      </c>
      <c r="J26" s="38" t="s">
        <v>216</v>
      </c>
      <c r="K26" s="38"/>
      <c r="L26" s="11">
        <v>5</v>
      </c>
      <c r="M26" s="11">
        <v>4</v>
      </c>
      <c r="N26" s="11">
        <v>2</v>
      </c>
      <c r="O26" s="11">
        <v>3</v>
      </c>
      <c r="P26" s="11">
        <v>10</v>
      </c>
      <c r="Q26" s="11">
        <v>0</v>
      </c>
      <c r="R26" s="11">
        <v>7</v>
      </c>
      <c r="S26" s="11">
        <v>1</v>
      </c>
      <c r="T26" s="11">
        <v>2</v>
      </c>
      <c r="U26" s="11">
        <v>3</v>
      </c>
      <c r="V26" s="11">
        <f>SUM(L26:U26)</f>
        <v>37</v>
      </c>
      <c r="W26" s="11">
        <f>V26/80*100</f>
        <v>46.25</v>
      </c>
    </row>
    <row r="27" spans="1:23" ht="15.75" x14ac:dyDescent="0.25">
      <c r="A27" s="58">
        <v>21</v>
      </c>
      <c r="B27" s="29" t="s">
        <v>103</v>
      </c>
      <c r="C27" s="29" t="s">
        <v>104</v>
      </c>
      <c r="D27" s="29" t="s">
        <v>105</v>
      </c>
      <c r="E27" s="29" t="s">
        <v>69</v>
      </c>
      <c r="F27" s="37">
        <v>38699</v>
      </c>
      <c r="G27" s="29" t="s">
        <v>94</v>
      </c>
      <c r="H27" s="29">
        <v>11</v>
      </c>
      <c r="I27" s="29" t="s">
        <v>20</v>
      </c>
      <c r="J27" s="29" t="s">
        <v>106</v>
      </c>
      <c r="K27" s="64"/>
      <c r="L27" s="11">
        <v>7</v>
      </c>
      <c r="M27" s="11">
        <v>3</v>
      </c>
      <c r="N27" s="11">
        <v>4</v>
      </c>
      <c r="O27" s="11">
        <v>4</v>
      </c>
      <c r="P27" s="11">
        <v>4</v>
      </c>
      <c r="Q27" s="11">
        <v>7</v>
      </c>
      <c r="R27" s="11">
        <v>0</v>
      </c>
      <c r="S27" s="11">
        <v>5</v>
      </c>
      <c r="T27" s="11">
        <v>0</v>
      </c>
      <c r="U27" s="11">
        <v>0</v>
      </c>
      <c r="V27" s="11">
        <f>SUM(L27:U27)</f>
        <v>34</v>
      </c>
      <c r="W27" s="11">
        <f>V27/80*100</f>
        <v>42.5</v>
      </c>
    </row>
    <row r="28" spans="1:23" ht="15.75" x14ac:dyDescent="0.25">
      <c r="A28" s="58">
        <v>22</v>
      </c>
      <c r="B28" s="29" t="s">
        <v>194</v>
      </c>
      <c r="C28" s="29" t="s">
        <v>195</v>
      </c>
      <c r="D28" s="29" t="s">
        <v>196</v>
      </c>
      <c r="E28" s="29" t="s">
        <v>64</v>
      </c>
      <c r="F28" s="37">
        <v>38839</v>
      </c>
      <c r="G28" s="29" t="s">
        <v>187</v>
      </c>
      <c r="H28" s="29">
        <v>11</v>
      </c>
      <c r="I28" s="29" t="s">
        <v>20</v>
      </c>
      <c r="J28" s="29" t="s">
        <v>188</v>
      </c>
      <c r="K28" s="64"/>
      <c r="L28" s="11">
        <v>7</v>
      </c>
      <c r="M28" s="11">
        <v>3</v>
      </c>
      <c r="N28" s="11">
        <v>3</v>
      </c>
      <c r="O28" s="11">
        <v>6</v>
      </c>
      <c r="P28" s="11">
        <v>6</v>
      </c>
      <c r="Q28" s="11">
        <v>0</v>
      </c>
      <c r="R28" s="11">
        <v>0</v>
      </c>
      <c r="S28" s="11">
        <v>3</v>
      </c>
      <c r="T28" s="11">
        <v>0</v>
      </c>
      <c r="U28" s="11">
        <v>5</v>
      </c>
      <c r="V28" s="11">
        <f>SUM(L28:U28)</f>
        <v>33</v>
      </c>
      <c r="W28" s="11">
        <f>V28/80*100</f>
        <v>41.25</v>
      </c>
    </row>
    <row r="29" spans="1:23" s="10" customFormat="1" ht="15.75" x14ac:dyDescent="0.25">
      <c r="A29" s="58">
        <v>23</v>
      </c>
      <c r="B29" s="58" t="s">
        <v>12</v>
      </c>
      <c r="C29" s="58" t="s">
        <v>13</v>
      </c>
      <c r="D29" s="58" t="s">
        <v>14</v>
      </c>
      <c r="E29" s="58" t="s">
        <v>64</v>
      </c>
      <c r="F29" s="63">
        <v>38475</v>
      </c>
      <c r="G29" s="58" t="s">
        <v>10</v>
      </c>
      <c r="H29" s="58">
        <v>11</v>
      </c>
      <c r="I29" s="59" t="s">
        <v>20</v>
      </c>
      <c r="J29" s="58" t="s">
        <v>11</v>
      </c>
      <c r="K29" s="58"/>
      <c r="L29" s="28">
        <v>5</v>
      </c>
      <c r="M29" s="28">
        <v>4</v>
      </c>
      <c r="N29" s="28">
        <v>4</v>
      </c>
      <c r="O29" s="28">
        <v>1</v>
      </c>
      <c r="P29" s="28">
        <v>6</v>
      </c>
      <c r="Q29" s="28">
        <v>0</v>
      </c>
      <c r="R29" s="28">
        <v>7</v>
      </c>
      <c r="S29" s="28">
        <v>1</v>
      </c>
      <c r="T29" s="28">
        <v>3</v>
      </c>
      <c r="U29" s="28">
        <v>0</v>
      </c>
      <c r="V29" s="28">
        <f>SUM(L29:U29)</f>
        <v>31</v>
      </c>
      <c r="W29" s="28">
        <f>V29/80*100</f>
        <v>38.75</v>
      </c>
    </row>
    <row r="30" spans="1:23" ht="63.75" customHeight="1" x14ac:dyDescent="0.25">
      <c r="A30" s="58">
        <v>24</v>
      </c>
      <c r="B30" s="29" t="s">
        <v>88</v>
      </c>
      <c r="C30" s="29" t="s">
        <v>89</v>
      </c>
      <c r="D30" s="29" t="s">
        <v>90</v>
      </c>
      <c r="E30" s="29" t="s">
        <v>69</v>
      </c>
      <c r="F30" s="37">
        <v>38759</v>
      </c>
      <c r="G30" s="29" t="s">
        <v>78</v>
      </c>
      <c r="H30" s="29">
        <v>11</v>
      </c>
      <c r="I30" s="29" t="s">
        <v>20</v>
      </c>
      <c r="J30" s="29" t="s">
        <v>80</v>
      </c>
      <c r="K30" s="64"/>
      <c r="L30" s="11">
        <v>6</v>
      </c>
      <c r="M30" s="11">
        <v>5</v>
      </c>
      <c r="N30" s="11">
        <v>2</v>
      </c>
      <c r="O30" s="11">
        <v>4</v>
      </c>
      <c r="P30" s="11">
        <v>6</v>
      </c>
      <c r="Q30" s="11">
        <v>0</v>
      </c>
      <c r="R30" s="11">
        <v>2</v>
      </c>
      <c r="S30" s="11">
        <v>5</v>
      </c>
      <c r="T30" s="11">
        <v>0</v>
      </c>
      <c r="U30" s="11">
        <v>0</v>
      </c>
      <c r="V30" s="11">
        <f>SUM(L30:U30)</f>
        <v>30</v>
      </c>
      <c r="W30" s="11">
        <f>V30/80*100</f>
        <v>37.5</v>
      </c>
    </row>
    <row r="31" spans="1:23" s="7" customFormat="1" ht="34.5" customHeight="1" x14ac:dyDescent="0.25">
      <c r="A31" s="58">
        <v>25</v>
      </c>
      <c r="B31" s="29" t="s">
        <v>220</v>
      </c>
      <c r="C31" s="29" t="s">
        <v>221</v>
      </c>
      <c r="D31" s="29" t="s">
        <v>222</v>
      </c>
      <c r="E31" s="38" t="s">
        <v>64</v>
      </c>
      <c r="F31" s="37">
        <v>38804</v>
      </c>
      <c r="G31" s="38" t="s">
        <v>215</v>
      </c>
      <c r="H31" s="29">
        <v>11</v>
      </c>
      <c r="I31" s="29" t="s">
        <v>20</v>
      </c>
      <c r="J31" s="38" t="s">
        <v>216</v>
      </c>
      <c r="K31" s="38"/>
      <c r="L31" s="11">
        <v>3</v>
      </c>
      <c r="M31" s="11">
        <v>4</v>
      </c>
      <c r="N31" s="11">
        <v>3</v>
      </c>
      <c r="O31" s="11">
        <v>5</v>
      </c>
      <c r="P31" s="11">
        <v>7</v>
      </c>
      <c r="Q31" s="11">
        <v>0</v>
      </c>
      <c r="R31" s="11">
        <v>0</v>
      </c>
      <c r="S31" s="11">
        <v>3</v>
      </c>
      <c r="T31" s="11">
        <v>3</v>
      </c>
      <c r="U31" s="11">
        <v>0</v>
      </c>
      <c r="V31" s="11">
        <f>SUM(L31:U31)</f>
        <v>28</v>
      </c>
      <c r="W31" s="11">
        <f>V31/80*100</f>
        <v>35</v>
      </c>
    </row>
    <row r="32" spans="1:23" s="7" customFormat="1" ht="34.5" customHeight="1" x14ac:dyDescent="0.25">
      <c r="A32" s="58">
        <v>26</v>
      </c>
      <c r="B32" s="29" t="s">
        <v>217</v>
      </c>
      <c r="C32" s="29" t="s">
        <v>218</v>
      </c>
      <c r="D32" s="29" t="s">
        <v>219</v>
      </c>
      <c r="E32" s="29" t="s">
        <v>69</v>
      </c>
      <c r="F32" s="37">
        <v>38413</v>
      </c>
      <c r="G32" s="29" t="s">
        <v>215</v>
      </c>
      <c r="H32" s="29">
        <v>11</v>
      </c>
      <c r="I32" s="29" t="s">
        <v>20</v>
      </c>
      <c r="J32" s="29" t="s">
        <v>216</v>
      </c>
      <c r="K32" s="64"/>
      <c r="L32" s="11">
        <v>7</v>
      </c>
      <c r="M32" s="11">
        <v>3</v>
      </c>
      <c r="N32" s="11">
        <v>4</v>
      </c>
      <c r="O32" s="11">
        <v>4</v>
      </c>
      <c r="P32" s="11">
        <v>5</v>
      </c>
      <c r="Q32" s="11">
        <v>0</v>
      </c>
      <c r="R32" s="11">
        <v>0</v>
      </c>
      <c r="S32" s="11">
        <v>0</v>
      </c>
      <c r="T32" s="11">
        <v>0</v>
      </c>
      <c r="U32" s="11">
        <v>2</v>
      </c>
      <c r="V32" s="11">
        <f>SUM(L32:U32)</f>
        <v>25</v>
      </c>
      <c r="W32" s="11">
        <f>V32/80*100</f>
        <v>31.25</v>
      </c>
    </row>
    <row r="33" spans="1:23" s="7" customFormat="1" ht="34.5" customHeight="1" x14ac:dyDescent="0.25">
      <c r="A33" s="58">
        <v>27</v>
      </c>
      <c r="B33" s="29" t="s">
        <v>135</v>
      </c>
      <c r="C33" s="29" t="s">
        <v>136</v>
      </c>
      <c r="D33" s="29" t="s">
        <v>137</v>
      </c>
      <c r="E33" s="29" t="s">
        <v>64</v>
      </c>
      <c r="F33" s="37">
        <v>38569</v>
      </c>
      <c r="G33" s="29" t="s">
        <v>117</v>
      </c>
      <c r="H33" s="29">
        <v>11</v>
      </c>
      <c r="I33" s="29" t="s">
        <v>20</v>
      </c>
      <c r="J33" s="29" t="s">
        <v>118</v>
      </c>
      <c r="K33" s="64"/>
      <c r="L33" s="11">
        <v>6</v>
      </c>
      <c r="M33" s="11">
        <v>3</v>
      </c>
      <c r="N33" s="11">
        <v>4</v>
      </c>
      <c r="O33" s="11">
        <v>2</v>
      </c>
      <c r="P33" s="11">
        <v>5</v>
      </c>
      <c r="Q33" s="11">
        <v>0</v>
      </c>
      <c r="R33" s="11">
        <v>0</v>
      </c>
      <c r="S33" s="11">
        <v>2</v>
      </c>
      <c r="T33" s="11">
        <v>2</v>
      </c>
      <c r="U33" s="11">
        <v>0</v>
      </c>
      <c r="V33" s="11">
        <f>SUM(L33:U33)</f>
        <v>24</v>
      </c>
      <c r="W33" s="11">
        <f>V33/80*100</f>
        <v>30</v>
      </c>
    </row>
    <row r="34" spans="1:23" s="7" customFormat="1" ht="34.5" customHeight="1" x14ac:dyDescent="0.25">
      <c r="A34" s="58">
        <v>28</v>
      </c>
      <c r="B34" s="29" t="s">
        <v>85</v>
      </c>
      <c r="C34" s="29" t="s">
        <v>86</v>
      </c>
      <c r="D34" s="29" t="s">
        <v>87</v>
      </c>
      <c r="E34" s="29" t="s">
        <v>64</v>
      </c>
      <c r="F34" s="37">
        <v>38765</v>
      </c>
      <c r="G34" s="29" t="s">
        <v>78</v>
      </c>
      <c r="H34" s="29">
        <v>11</v>
      </c>
      <c r="I34" s="29" t="s">
        <v>20</v>
      </c>
      <c r="J34" s="29" t="s">
        <v>80</v>
      </c>
      <c r="K34" s="64"/>
      <c r="L34" s="11">
        <v>5</v>
      </c>
      <c r="M34" s="11">
        <v>2</v>
      </c>
      <c r="N34" s="11">
        <v>1</v>
      </c>
      <c r="O34" s="11">
        <v>1</v>
      </c>
      <c r="P34" s="11">
        <v>6</v>
      </c>
      <c r="Q34" s="11">
        <v>0</v>
      </c>
      <c r="R34" s="11">
        <v>0</v>
      </c>
      <c r="S34" s="11">
        <v>3</v>
      </c>
      <c r="T34" s="11">
        <v>0</v>
      </c>
      <c r="U34" s="11">
        <v>5</v>
      </c>
      <c r="V34" s="11">
        <f>SUM(L34:U34)</f>
        <v>23</v>
      </c>
      <c r="W34" s="11">
        <f>V34/80*100</f>
        <v>28.749999999999996</v>
      </c>
    </row>
    <row r="35" spans="1:23" s="7" customFormat="1" ht="34.5" customHeight="1" x14ac:dyDescent="0.25">
      <c r="A35" s="58">
        <v>29</v>
      </c>
      <c r="B35" s="29" t="s">
        <v>141</v>
      </c>
      <c r="C35" s="29" t="s">
        <v>142</v>
      </c>
      <c r="D35" s="29" t="s">
        <v>143</v>
      </c>
      <c r="E35" s="29" t="s">
        <v>69</v>
      </c>
      <c r="F35" s="37">
        <v>38830</v>
      </c>
      <c r="G35" s="29" t="s">
        <v>117</v>
      </c>
      <c r="H35" s="29">
        <v>11</v>
      </c>
      <c r="I35" s="29" t="s">
        <v>20</v>
      </c>
      <c r="J35" s="29" t="s">
        <v>118</v>
      </c>
      <c r="K35" s="64"/>
      <c r="L35" s="11">
        <v>5</v>
      </c>
      <c r="M35" s="11">
        <v>4</v>
      </c>
      <c r="N35" s="11">
        <v>2</v>
      </c>
      <c r="O35" s="11">
        <v>2</v>
      </c>
      <c r="P35" s="11">
        <v>4</v>
      </c>
      <c r="Q35" s="11">
        <v>0</v>
      </c>
      <c r="R35" s="11">
        <v>0</v>
      </c>
      <c r="S35" s="11">
        <v>0</v>
      </c>
      <c r="T35" s="11">
        <v>4</v>
      </c>
      <c r="U35" s="11">
        <v>1</v>
      </c>
      <c r="V35" s="11">
        <f>SUM(L35:U35)</f>
        <v>22</v>
      </c>
      <c r="W35" s="11">
        <f>V35/80*100</f>
        <v>27.500000000000004</v>
      </c>
    </row>
    <row r="36" spans="1:23" s="8" customFormat="1" ht="34.5" customHeight="1" x14ac:dyDescent="0.25">
      <c r="A36" s="58">
        <v>30</v>
      </c>
      <c r="B36" s="29" t="s">
        <v>81</v>
      </c>
      <c r="C36" s="29" t="s">
        <v>44</v>
      </c>
      <c r="D36" s="29" t="s">
        <v>82</v>
      </c>
      <c r="E36" s="29" t="s">
        <v>64</v>
      </c>
      <c r="F36" s="37">
        <v>38487</v>
      </c>
      <c r="G36" s="29" t="s">
        <v>78</v>
      </c>
      <c r="H36" s="29">
        <v>11</v>
      </c>
      <c r="I36" s="29" t="s">
        <v>20</v>
      </c>
      <c r="J36" s="29" t="s">
        <v>80</v>
      </c>
      <c r="K36" s="64"/>
      <c r="L36" s="11">
        <v>6</v>
      </c>
      <c r="M36" s="11">
        <v>2</v>
      </c>
      <c r="N36" s="11">
        <v>2</v>
      </c>
      <c r="O36" s="11">
        <v>0</v>
      </c>
      <c r="P36" s="11">
        <v>5</v>
      </c>
      <c r="Q36" s="11">
        <v>0</v>
      </c>
      <c r="R36" s="11">
        <v>2</v>
      </c>
      <c r="S36" s="11">
        <v>3</v>
      </c>
      <c r="T36" s="11">
        <v>2</v>
      </c>
      <c r="U36" s="11">
        <v>0</v>
      </c>
      <c r="V36" s="11">
        <f>SUM(L36:U36)</f>
        <v>22</v>
      </c>
      <c r="W36" s="11">
        <f>V36/80*100</f>
        <v>27.500000000000004</v>
      </c>
    </row>
    <row r="37" spans="1:23" s="8" customFormat="1" ht="34.5" customHeight="1" x14ac:dyDescent="0.25">
      <c r="A37" s="58">
        <v>31</v>
      </c>
      <c r="B37" s="29" t="s">
        <v>202</v>
      </c>
      <c r="C37" s="29" t="s">
        <v>107</v>
      </c>
      <c r="D37" s="29" t="s">
        <v>203</v>
      </c>
      <c r="E37" s="29" t="s">
        <v>64</v>
      </c>
      <c r="F37" s="37">
        <v>38794</v>
      </c>
      <c r="G37" s="29" t="s">
        <v>187</v>
      </c>
      <c r="H37" s="29">
        <v>11</v>
      </c>
      <c r="I37" s="29" t="s">
        <v>20</v>
      </c>
      <c r="J37" s="29" t="s">
        <v>188</v>
      </c>
      <c r="K37" s="64"/>
      <c r="L37" s="11">
        <v>3</v>
      </c>
      <c r="M37" s="11">
        <v>4</v>
      </c>
      <c r="N37" s="11">
        <v>1</v>
      </c>
      <c r="O37" s="11">
        <v>0</v>
      </c>
      <c r="P37" s="11">
        <v>4</v>
      </c>
      <c r="Q37" s="11">
        <v>0</v>
      </c>
      <c r="R37" s="11">
        <v>0</v>
      </c>
      <c r="S37" s="11">
        <v>4</v>
      </c>
      <c r="T37" s="11">
        <v>0</v>
      </c>
      <c r="U37" s="11">
        <v>3</v>
      </c>
      <c r="V37" s="11">
        <f>SUM(L37:U37)</f>
        <v>19</v>
      </c>
      <c r="W37" s="11">
        <f>V37/80*100</f>
        <v>23.75</v>
      </c>
    </row>
    <row r="38" spans="1:23" s="8" customFormat="1" ht="34.5" customHeight="1" x14ac:dyDescent="0.25">
      <c r="A38" s="58">
        <v>32</v>
      </c>
      <c r="B38" s="29" t="s">
        <v>132</v>
      </c>
      <c r="C38" s="29" t="s">
        <v>133</v>
      </c>
      <c r="D38" s="29" t="s">
        <v>134</v>
      </c>
      <c r="E38" s="29" t="s">
        <v>64</v>
      </c>
      <c r="F38" s="37">
        <v>38575</v>
      </c>
      <c r="G38" s="29" t="s">
        <v>117</v>
      </c>
      <c r="H38" s="29">
        <v>11</v>
      </c>
      <c r="I38" s="29" t="s">
        <v>20</v>
      </c>
      <c r="J38" s="29" t="s">
        <v>118</v>
      </c>
      <c r="K38" s="64"/>
      <c r="L38" s="11">
        <v>6</v>
      </c>
      <c r="M38" s="11">
        <v>1</v>
      </c>
      <c r="N38" s="11">
        <v>1</v>
      </c>
      <c r="O38" s="11">
        <v>0</v>
      </c>
      <c r="P38" s="11">
        <v>5</v>
      </c>
      <c r="Q38" s="11">
        <v>0</v>
      </c>
      <c r="R38" s="11">
        <v>0</v>
      </c>
      <c r="S38" s="11">
        <v>0</v>
      </c>
      <c r="T38" s="11">
        <v>1</v>
      </c>
      <c r="U38" s="11">
        <v>0</v>
      </c>
      <c r="V38" s="11">
        <f>SUM(L38:U38)</f>
        <v>14</v>
      </c>
      <c r="W38" s="11">
        <f>V38/80*100</f>
        <v>17.5</v>
      </c>
    </row>
    <row r="42" spans="1:23" ht="15.75" x14ac:dyDescent="0.25">
      <c r="D42" s="20"/>
      <c r="E42" s="20"/>
      <c r="F42" s="20"/>
      <c r="G42" s="20"/>
      <c r="H42" s="20"/>
    </row>
    <row r="43" spans="1:23" ht="31.5" customHeight="1" x14ac:dyDescent="0.25">
      <c r="D43" s="89" t="s">
        <v>258</v>
      </c>
      <c r="E43" s="89"/>
      <c r="F43" s="20"/>
      <c r="G43" s="20"/>
      <c r="H43" s="95" t="s">
        <v>259</v>
      </c>
      <c r="I43" s="95"/>
      <c r="J43" s="6"/>
    </row>
    <row r="44" spans="1:23" ht="15.75" x14ac:dyDescent="0.25">
      <c r="D44" s="20"/>
      <c r="E44" s="20"/>
      <c r="F44" s="20"/>
      <c r="G44" s="20"/>
      <c r="H44" s="21"/>
      <c r="I44" s="6"/>
      <c r="J44" s="6"/>
    </row>
    <row r="45" spans="1:23" ht="15.75" x14ac:dyDescent="0.25">
      <c r="D45" s="90" t="s">
        <v>260</v>
      </c>
      <c r="E45" s="90"/>
      <c r="F45" s="20"/>
      <c r="G45" s="20"/>
      <c r="H45" s="21" t="s">
        <v>264</v>
      </c>
      <c r="I45" s="6"/>
      <c r="J45" s="6"/>
    </row>
    <row r="46" spans="1:23" ht="15.75" x14ac:dyDescent="0.25">
      <c r="D46" s="20"/>
      <c r="E46" s="20"/>
      <c r="F46" s="20"/>
      <c r="G46" s="20"/>
      <c r="H46" s="21" t="s">
        <v>268</v>
      </c>
      <c r="I46" s="6"/>
      <c r="J46" s="6"/>
    </row>
    <row r="47" spans="1:23" ht="15.75" x14ac:dyDescent="0.25">
      <c r="D47" s="20"/>
      <c r="E47" s="20"/>
      <c r="F47" s="20"/>
      <c r="G47" s="20"/>
      <c r="H47" s="20" t="s">
        <v>269</v>
      </c>
      <c r="I47" s="6"/>
      <c r="J47" s="6"/>
    </row>
    <row r="48" spans="1:23" ht="15.75" x14ac:dyDescent="0.25">
      <c r="H48" s="21" t="s">
        <v>262</v>
      </c>
    </row>
  </sheetData>
  <sortState ref="A7:W38">
    <sortCondition descending="1" ref="V7:V38"/>
  </sortState>
  <mergeCells count="29">
    <mergeCell ref="D43:E43"/>
    <mergeCell ref="D45:E45"/>
    <mergeCell ref="H43:I43"/>
    <mergeCell ref="E1:J1"/>
    <mergeCell ref="E2:J2"/>
    <mergeCell ref="E3:J3"/>
    <mergeCell ref="G4:G6"/>
    <mergeCell ref="H4:H6"/>
    <mergeCell ref="I4:I6"/>
    <mergeCell ref="J4:J6"/>
    <mergeCell ref="A4:A6"/>
    <mergeCell ref="B4:B6"/>
    <mergeCell ref="C4:C6"/>
    <mergeCell ref="D4:D6"/>
    <mergeCell ref="E4:E6"/>
    <mergeCell ref="L4:L6"/>
    <mergeCell ref="M4:M6"/>
    <mergeCell ref="N4:N6"/>
    <mergeCell ref="O4:O6"/>
    <mergeCell ref="F4:F6"/>
    <mergeCell ref="K4:K6"/>
    <mergeCell ref="U4:U6"/>
    <mergeCell ref="V4:V6"/>
    <mergeCell ref="W4:W6"/>
    <mergeCell ref="P4:P6"/>
    <mergeCell ref="Q4:Q6"/>
    <mergeCell ref="R4:R6"/>
    <mergeCell ref="S4:S6"/>
    <mergeCell ref="T4:T6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2022-12-09T12:50:15Z</dcterms:modified>
</cp:coreProperties>
</file>